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10.40.3.50\portal transparencia\Immobilitzat\"/>
    </mc:Choice>
  </mc:AlternateContent>
  <xr:revisionPtr revIDLastSave="0" documentId="13_ncr:1_{4ACC2177-2FDF-4C6B-8717-9D1EA3D54D81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2018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4" l="1"/>
  <c r="H37" i="4"/>
  <c r="H39" i="4"/>
  <c r="H40" i="4"/>
  <c r="H52" i="4" l="1"/>
  <c r="H36" i="4"/>
  <c r="F41" i="4"/>
  <c r="G41" i="4"/>
  <c r="G43" i="4" s="1"/>
  <c r="E41" i="4"/>
  <c r="H21" i="4"/>
  <c r="H22" i="4"/>
  <c r="H23" i="4"/>
  <c r="H24" i="4"/>
  <c r="H20" i="4"/>
  <c r="F25" i="4"/>
  <c r="F27" i="4" s="1"/>
  <c r="G25" i="4"/>
  <c r="G27" i="4" s="1"/>
  <c r="E25" i="4"/>
  <c r="H31" i="4"/>
  <c r="H32" i="4"/>
  <c r="H33" i="4"/>
  <c r="H34" i="4"/>
  <c r="H30" i="4"/>
  <c r="F35" i="4"/>
  <c r="G35" i="4"/>
  <c r="E35" i="4"/>
  <c r="H15" i="4"/>
  <c r="H16" i="4"/>
  <c r="H17" i="4"/>
  <c r="H18" i="4"/>
  <c r="H14" i="4"/>
  <c r="H19" i="4" s="1"/>
  <c r="G19" i="4"/>
  <c r="F19" i="4"/>
  <c r="E19" i="4"/>
  <c r="E43" i="4" l="1"/>
  <c r="E27" i="4"/>
  <c r="H41" i="4"/>
  <c r="F43" i="4"/>
  <c r="H25" i="4"/>
  <c r="H27" i="4" s="1"/>
  <c r="H35" i="4"/>
  <c r="E45" i="4" l="1"/>
  <c r="H43" i="4"/>
  <c r="H45" i="4" s="1"/>
</calcChain>
</file>

<file path=xl/sharedStrings.xml><?xml version="1.0" encoding="utf-8"?>
<sst xmlns="http://schemas.openxmlformats.org/spreadsheetml/2006/main" count="66" uniqueCount="59">
  <si>
    <t>206100</t>
  </si>
  <si>
    <t>208101</t>
  </si>
  <si>
    <t>208102</t>
  </si>
  <si>
    <t>208103</t>
  </si>
  <si>
    <t>208104</t>
  </si>
  <si>
    <t>212100</t>
  </si>
  <si>
    <t>214119</t>
  </si>
  <si>
    <t>215109</t>
  </si>
  <si>
    <t>216109</t>
  </si>
  <si>
    <t>218109</t>
  </si>
  <si>
    <t>280600</t>
  </si>
  <si>
    <t>AMORTITZACIO ACUMULADA D'APLICACIONS INFORMATIQUES</t>
  </si>
  <si>
    <t>280801</t>
  </si>
  <si>
    <t>AMORTITZACIO ACUMULADA CESSIO D'US EDIFICI MAS MIARNAU</t>
  </si>
  <si>
    <t>280802</t>
  </si>
  <si>
    <t>AMORTITZACIO ACUMULADA CESSIO D'US EDIFICI CTT</t>
  </si>
  <si>
    <t>280803</t>
  </si>
  <si>
    <t>AMORTITZACIO ACUMULADA CESSIO D'US EQUIPS PER A PROCESSOS D'INFOR. MAS MIARNAU</t>
  </si>
  <si>
    <t>280804</t>
  </si>
  <si>
    <t>AMORTITZACIO ACUMULADA CESSIO D'US MOBILIARI MAS MIARNAU</t>
  </si>
  <si>
    <t>281200</t>
  </si>
  <si>
    <t>281409</t>
  </si>
  <si>
    <t>AMORTITZACIO ACUMULADA ALTRES INSTAL.LACIONS I UTILLATGE</t>
  </si>
  <si>
    <t>281509</t>
  </si>
  <si>
    <t>281609</t>
  </si>
  <si>
    <t>281809</t>
  </si>
  <si>
    <t>SALDO</t>
  </si>
  <si>
    <t>TOTAL IMMOBILITZAT EN US</t>
  </si>
  <si>
    <t>ALTES</t>
  </si>
  <si>
    <t>BAIXES</t>
  </si>
  <si>
    <t>TOTAL NET</t>
  </si>
  <si>
    <t>APLICACIONS INFORMATIQUES</t>
  </si>
  <si>
    <t>CESSIO D'US EDIFICI MAS MIARNAU</t>
  </si>
  <si>
    <t>CESSIO D'US EDIFICI CTTi</t>
  </si>
  <si>
    <t>CESSIO D'US EQUIPS PER A PROCESSOS D'INFORMACIO MAS MIARNAU</t>
  </si>
  <si>
    <t>INSTAL·LACIONS TECNIQUES</t>
  </si>
  <si>
    <t>ALTRES INSTAL.LACIONS I UTILLATGE</t>
  </si>
  <si>
    <t>MOBILIARI</t>
  </si>
  <si>
    <t>EQUIPS PER AL PROCES DE LA INFORMACIO</t>
  </si>
  <si>
    <t>ALTRE IMMOBILITZAT MATERIAL</t>
  </si>
  <si>
    <t>AMORTITZACIO ACUMULADA D'ALTRA IMMOBILITZAT</t>
  </si>
  <si>
    <t>AMORTITZACIO ACUMULADA DE MOBILIARI</t>
  </si>
  <si>
    <t>AMORTITZACIO ACUMULADA EQUIPS PER AL PROCES DE LA INFORMACIO</t>
  </si>
  <si>
    <t>AMORTITZACIO ACUMULADA INSTAL.LACIONS TECNIQUES</t>
  </si>
  <si>
    <t>TOTAL IMMOBILITZAT IMMATERIAL</t>
  </si>
  <si>
    <t>TOTAL IMMOBILITZAT MATERIAL</t>
  </si>
  <si>
    <t>TOTAL AMORTITZACIO ACUMUMULADA IMMOBILITZAT IMMATERIAL</t>
  </si>
  <si>
    <t>TOTAL AMORTITZACIO ACUMUMULADA IMMOBILITZAT MATERIAL</t>
  </si>
  <si>
    <t>TOTAL AMORTITZACIO ACUMULADA IMMOBILITZAT EN US</t>
  </si>
  <si>
    <t>APERTURA</t>
  </si>
  <si>
    <t>DESCRIPCIO</t>
  </si>
  <si>
    <t>EXERCICI</t>
  </si>
  <si>
    <t>Font: Servei de Gestió Econòmica</t>
  </si>
  <si>
    <t>Gestió Patrimonial</t>
  </si>
  <si>
    <t>CESSIO D'US MOBILIARI</t>
  </si>
  <si>
    <t>COMPTE</t>
  </si>
  <si>
    <t>TOTALMENT AMORTITZAT IMMOBILITZAT INTANGIBLE A 31-12-18</t>
  </si>
  <si>
    <t>TOTALMENT AMORTITZAT IMMOBILITZAT MATERIAL A 31-12-18</t>
  </si>
  <si>
    <t>IMPORT ELEMENTS TOTALMENT AMORTITZATS FURV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</si>
</sst>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Lucida Sans"/>
    </font>
    <font>
      <sz val="12"/>
      <name val="Lucida Sans"/>
    </font>
    <font>
      <b/>
      <sz val="12"/>
      <color indexed="9"/>
      <name val="Lucida Sans"/>
      <family val="2"/>
    </font>
    <font>
      <sz val="12"/>
      <color theme="1"/>
      <name val="Lucida Sans"/>
      <family val="2"/>
    </font>
    <font>
      <b/>
      <sz val="12"/>
      <color theme="1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4" fontId="0" fillId="4" borderId="0" xfId="0" applyNumberFormat="1" applyFill="1" applyAlignment="1">
      <alignment vertical="center"/>
    </xf>
    <xf numFmtId="4" fontId="3" fillId="5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" fontId="4" fillId="2" borderId="0" xfId="0" applyNumberFormat="1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" fontId="4" fillId="3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" fontId="4" fillId="0" borderId="0" xfId="0" applyNumberFormat="1" applyFont="1" applyFill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4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0" fillId="4" borderId="0" xfId="0" applyFill="1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/>
    </xf>
    <xf numFmtId="4" fontId="2" fillId="4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245745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82880"/>
          <a:ext cx="1983105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6"/>
  <sheetViews>
    <sheetView tabSelected="1" topLeftCell="A22" workbookViewId="0">
      <selection activeCell="E35" sqref="E35:I35"/>
    </sheetView>
  </sheetViews>
  <sheetFormatPr baseColWidth="10" defaultColWidth="11.453125" defaultRowHeight="14.5" x14ac:dyDescent="0.35"/>
  <cols>
    <col min="1" max="1" width="9.1796875" customWidth="1"/>
    <col min="2" max="2" width="12.1796875" style="1" bestFit="1" customWidth="1"/>
    <col min="3" max="3" width="13" style="1" customWidth="1"/>
    <col min="4" max="4" width="86" style="1" customWidth="1"/>
    <col min="5" max="5" width="18" style="2" customWidth="1"/>
    <col min="6" max="7" width="20.1796875" style="2" bestFit="1" customWidth="1"/>
    <col min="8" max="8" width="17.81640625" style="2" customWidth="1"/>
    <col min="9" max="9" width="13.1796875" style="3" customWidth="1"/>
    <col min="10" max="10" width="10" style="3" customWidth="1"/>
    <col min="11" max="11" width="16" style="3" customWidth="1"/>
    <col min="12" max="16384" width="11.453125" style="3"/>
  </cols>
  <sheetData>
    <row r="2" spans="1:10" customFormat="1" x14ac:dyDescent="0.35">
      <c r="B2" s="37"/>
      <c r="C2" s="37"/>
      <c r="D2" s="37"/>
      <c r="E2" s="37"/>
      <c r="F2" s="37"/>
      <c r="G2" s="36"/>
      <c r="H2" s="36"/>
    </row>
    <row r="3" spans="1:10" customFormat="1" x14ac:dyDescent="0.35">
      <c r="B3" s="37"/>
      <c r="C3" s="37"/>
      <c r="D3" s="37"/>
      <c r="E3" s="37"/>
      <c r="F3" s="37"/>
      <c r="G3" s="36"/>
      <c r="H3" s="36"/>
    </row>
    <row r="4" spans="1:10" customFormat="1" x14ac:dyDescent="0.35">
      <c r="B4" s="37"/>
      <c r="C4" s="37"/>
      <c r="D4" s="37"/>
      <c r="E4" s="37"/>
      <c r="F4" s="37"/>
      <c r="G4" s="36"/>
      <c r="H4" s="36"/>
    </row>
    <row r="5" spans="1:10" customFormat="1" x14ac:dyDescent="0.35">
      <c r="B5" s="37"/>
      <c r="C5" s="37"/>
      <c r="D5" s="37"/>
      <c r="E5" s="37"/>
      <c r="F5" s="37"/>
      <c r="G5" s="36"/>
      <c r="H5" s="36"/>
    </row>
    <row r="6" spans="1:10" customFormat="1" x14ac:dyDescent="0.35">
      <c r="B6" s="37"/>
      <c r="C6" s="37"/>
      <c r="D6" s="37"/>
      <c r="E6" s="37"/>
      <c r="F6" s="37"/>
      <c r="G6" s="36"/>
      <c r="H6" s="36"/>
    </row>
    <row r="7" spans="1:10" customFormat="1" x14ac:dyDescent="0.35">
      <c r="B7" s="38" t="s">
        <v>53</v>
      </c>
      <c r="C7" s="39"/>
      <c r="D7" s="39"/>
      <c r="E7" s="39"/>
      <c r="F7" s="39"/>
      <c r="G7" s="36"/>
      <c r="H7" s="36"/>
    </row>
    <row r="8" spans="1:10" customFormat="1" x14ac:dyDescent="0.35">
      <c r="B8" s="38">
        <v>2018</v>
      </c>
      <c r="C8" s="39"/>
      <c r="D8" s="39"/>
      <c r="E8" s="39"/>
      <c r="F8" s="39"/>
      <c r="G8" s="36"/>
      <c r="H8" s="36"/>
    </row>
    <row r="9" spans="1:10" customFormat="1" x14ac:dyDescent="0.35">
      <c r="B9" s="40" t="s">
        <v>52</v>
      </c>
      <c r="C9" s="37"/>
      <c r="D9" s="37"/>
      <c r="E9" s="37"/>
      <c r="F9" s="37"/>
      <c r="G9" s="36"/>
      <c r="H9" s="36"/>
    </row>
    <row r="10" spans="1:10" ht="14.25" customHeight="1" x14ac:dyDescent="0.35">
      <c r="B10" s="6"/>
      <c r="C10" s="6"/>
      <c r="D10" s="6"/>
      <c r="E10" s="7"/>
      <c r="F10" s="7"/>
      <c r="G10" s="7"/>
      <c r="H10" s="7"/>
    </row>
    <row r="11" spans="1:10" x14ac:dyDescent="0.35">
      <c r="B11" s="4"/>
      <c r="C11" s="4"/>
      <c r="D11" s="4"/>
      <c r="E11" s="5"/>
      <c r="F11" s="5"/>
      <c r="G11" s="5"/>
      <c r="H11" s="5"/>
    </row>
    <row r="12" spans="1:10" x14ac:dyDescent="0.35">
      <c r="B12" s="4"/>
      <c r="C12" s="4"/>
      <c r="D12" s="4"/>
      <c r="E12" s="5"/>
      <c r="F12" s="5"/>
      <c r="G12" s="5"/>
      <c r="H12" s="5"/>
    </row>
    <row r="13" spans="1:10" s="9" customFormat="1" ht="15.5" x14ac:dyDescent="0.35">
      <c r="A13"/>
      <c r="B13" s="8" t="s">
        <v>51</v>
      </c>
      <c r="C13" s="8" t="s">
        <v>55</v>
      </c>
      <c r="D13" s="8" t="s">
        <v>50</v>
      </c>
      <c r="E13" s="8" t="s">
        <v>49</v>
      </c>
      <c r="F13" s="8" t="s">
        <v>28</v>
      </c>
      <c r="G13" s="8" t="s">
        <v>29</v>
      </c>
      <c r="H13" s="8" t="s">
        <v>26</v>
      </c>
    </row>
    <row r="14" spans="1:10" s="10" customFormat="1" ht="15" x14ac:dyDescent="0.35">
      <c r="A14"/>
      <c r="B14" s="11">
        <v>2018</v>
      </c>
      <c r="C14" s="11" t="s">
        <v>0</v>
      </c>
      <c r="D14" s="11" t="s">
        <v>31</v>
      </c>
      <c r="E14" s="12">
        <v>195471.32</v>
      </c>
      <c r="F14" s="12">
        <v>0</v>
      </c>
      <c r="G14" s="12">
        <v>0</v>
      </c>
      <c r="H14" s="12">
        <f>E14+F14-G14</f>
        <v>195471.32</v>
      </c>
      <c r="I14" s="13"/>
      <c r="J14" s="13"/>
    </row>
    <row r="15" spans="1:10" s="10" customFormat="1" ht="15" x14ac:dyDescent="0.35">
      <c r="A15"/>
      <c r="B15" s="11">
        <v>2018</v>
      </c>
      <c r="C15" s="11" t="s">
        <v>1</v>
      </c>
      <c r="D15" s="11" t="s">
        <v>32</v>
      </c>
      <c r="E15" s="12">
        <v>840144</v>
      </c>
      <c r="F15" s="12">
        <v>0</v>
      </c>
      <c r="G15" s="12">
        <v>0</v>
      </c>
      <c r="H15" s="12">
        <f t="shared" ref="H15:H18" si="0">E15+F15-G15</f>
        <v>840144</v>
      </c>
      <c r="I15" s="13"/>
      <c r="J15" s="13"/>
    </row>
    <row r="16" spans="1:10" s="10" customFormat="1" ht="15" x14ac:dyDescent="0.35">
      <c r="A16"/>
      <c r="B16" s="11">
        <v>2018</v>
      </c>
      <c r="C16" s="11" t="s">
        <v>2</v>
      </c>
      <c r="D16" s="11" t="s">
        <v>33</v>
      </c>
      <c r="E16" s="12">
        <v>1064392.44</v>
      </c>
      <c r="F16" s="12">
        <v>0</v>
      </c>
      <c r="G16" s="12">
        <v>0</v>
      </c>
      <c r="H16" s="12">
        <f t="shared" si="0"/>
        <v>1064392.44</v>
      </c>
      <c r="I16" s="13"/>
      <c r="J16" s="13"/>
    </row>
    <row r="17" spans="1:10" s="10" customFormat="1" ht="15" x14ac:dyDescent="0.35">
      <c r="A17"/>
      <c r="B17" s="11">
        <v>2018</v>
      </c>
      <c r="C17" s="11" t="s">
        <v>3</v>
      </c>
      <c r="D17" s="11" t="s">
        <v>34</v>
      </c>
      <c r="E17" s="12">
        <v>225738.61</v>
      </c>
      <c r="F17" s="12">
        <v>0</v>
      </c>
      <c r="G17" s="12">
        <v>0</v>
      </c>
      <c r="H17" s="12">
        <f t="shared" si="0"/>
        <v>225738.61</v>
      </c>
      <c r="I17" s="13"/>
      <c r="J17" s="13"/>
    </row>
    <row r="18" spans="1:10" s="10" customFormat="1" ht="15" x14ac:dyDescent="0.35">
      <c r="A18"/>
      <c r="B18" s="11">
        <v>2018</v>
      </c>
      <c r="C18" s="11" t="s">
        <v>4</v>
      </c>
      <c r="D18" s="11" t="s">
        <v>54</v>
      </c>
      <c r="E18" s="12">
        <v>98612.51</v>
      </c>
      <c r="F18" s="12">
        <v>0</v>
      </c>
      <c r="G18" s="12">
        <v>0</v>
      </c>
      <c r="H18" s="12">
        <f t="shared" si="0"/>
        <v>98612.51</v>
      </c>
      <c r="I18" s="13"/>
      <c r="J18" s="13"/>
    </row>
    <row r="19" spans="1:10" s="10" customFormat="1" ht="15" x14ac:dyDescent="0.35">
      <c r="A19"/>
      <c r="B19" s="14"/>
      <c r="C19" s="14"/>
      <c r="D19" s="14" t="s">
        <v>44</v>
      </c>
      <c r="E19" s="15">
        <f>SUM(E14:E18)</f>
        <v>2424358.8799999994</v>
      </c>
      <c r="F19" s="15">
        <f>SUM(F14:F18)</f>
        <v>0</v>
      </c>
      <c r="G19" s="15">
        <f>SUM(G14:G18)</f>
        <v>0</v>
      </c>
      <c r="H19" s="15">
        <f>SUM(H14:H18)</f>
        <v>2424358.8799999994</v>
      </c>
      <c r="I19" s="13"/>
      <c r="J19" s="13"/>
    </row>
    <row r="20" spans="1:10" s="10" customFormat="1" ht="15" x14ac:dyDescent="0.35">
      <c r="A20"/>
      <c r="B20" s="11">
        <v>2018</v>
      </c>
      <c r="C20" s="11" t="s">
        <v>5</v>
      </c>
      <c r="D20" s="11" t="s">
        <v>35</v>
      </c>
      <c r="E20" s="12">
        <v>41727.019999999997</v>
      </c>
      <c r="F20" s="12">
        <v>0</v>
      </c>
      <c r="G20" s="12">
        <v>0</v>
      </c>
      <c r="H20" s="12">
        <f>E20+F20-G20</f>
        <v>41727.019999999997</v>
      </c>
      <c r="I20" s="13"/>
      <c r="J20" s="13"/>
    </row>
    <row r="21" spans="1:10" s="10" customFormat="1" ht="15" x14ac:dyDescent="0.35">
      <c r="A21"/>
      <c r="B21" s="11">
        <v>2018</v>
      </c>
      <c r="C21" s="11" t="s">
        <v>6</v>
      </c>
      <c r="D21" s="11" t="s">
        <v>36</v>
      </c>
      <c r="E21" s="12">
        <v>57961.96</v>
      </c>
      <c r="F21" s="12">
        <v>0</v>
      </c>
      <c r="G21" s="12">
        <v>0</v>
      </c>
      <c r="H21" s="12">
        <f t="shared" ref="H21:H24" si="1">E21+F21-G21</f>
        <v>57961.96</v>
      </c>
      <c r="I21" s="13"/>
      <c r="J21" s="13"/>
    </row>
    <row r="22" spans="1:10" s="10" customFormat="1" ht="15" x14ac:dyDescent="0.35">
      <c r="A22"/>
      <c r="B22" s="11">
        <v>2018</v>
      </c>
      <c r="C22" s="11" t="s">
        <v>7</v>
      </c>
      <c r="D22" s="11" t="s">
        <v>37</v>
      </c>
      <c r="E22" s="12">
        <v>44414.83</v>
      </c>
      <c r="F22" s="12">
        <v>896.3</v>
      </c>
      <c r="G22" s="12">
        <v>1488.64</v>
      </c>
      <c r="H22" s="12">
        <f t="shared" si="1"/>
        <v>43822.490000000005</v>
      </c>
      <c r="I22" s="13"/>
      <c r="J22" s="13"/>
    </row>
    <row r="23" spans="1:10" s="10" customFormat="1" ht="15" x14ac:dyDescent="0.35">
      <c r="A23"/>
      <c r="B23" s="11">
        <v>2018</v>
      </c>
      <c r="C23" s="11" t="s">
        <v>8</v>
      </c>
      <c r="D23" s="11" t="s">
        <v>38</v>
      </c>
      <c r="E23" s="12">
        <v>67394.350000000006</v>
      </c>
      <c r="F23" s="12">
        <v>4682.9799999999996</v>
      </c>
      <c r="G23" s="12">
        <v>620</v>
      </c>
      <c r="H23" s="12">
        <f t="shared" si="1"/>
        <v>71457.33</v>
      </c>
      <c r="I23" s="13"/>
      <c r="J23" s="13"/>
    </row>
    <row r="24" spans="1:10" s="10" customFormat="1" ht="15" x14ac:dyDescent="0.35">
      <c r="A24"/>
      <c r="B24" s="11">
        <v>2018</v>
      </c>
      <c r="C24" s="11" t="s">
        <v>9</v>
      </c>
      <c r="D24" s="11" t="s">
        <v>39</v>
      </c>
      <c r="E24" s="12">
        <v>57976.32</v>
      </c>
      <c r="F24" s="12">
        <v>946.08</v>
      </c>
      <c r="G24" s="12">
        <v>8849.58</v>
      </c>
      <c r="H24" s="12">
        <f t="shared" si="1"/>
        <v>50072.82</v>
      </c>
      <c r="I24" s="13"/>
      <c r="J24" s="13"/>
    </row>
    <row r="25" spans="1:10" s="10" customFormat="1" ht="15" x14ac:dyDescent="0.35">
      <c r="A25"/>
      <c r="B25" s="14"/>
      <c r="C25" s="14"/>
      <c r="D25" s="14" t="s">
        <v>45</v>
      </c>
      <c r="E25" s="15">
        <f>SUM(E20:E24)</f>
        <v>269474.48</v>
      </c>
      <c r="F25" s="15">
        <f t="shared" ref="F25:H25" si="2">SUM(F20:F24)</f>
        <v>6525.36</v>
      </c>
      <c r="G25" s="15">
        <f t="shared" si="2"/>
        <v>10958.220000000001</v>
      </c>
      <c r="H25" s="15">
        <f t="shared" si="2"/>
        <v>265041.62</v>
      </c>
      <c r="I25" s="13"/>
      <c r="J25" s="13"/>
    </row>
    <row r="26" spans="1:10" s="10" customFormat="1" ht="15" x14ac:dyDescent="0.35">
      <c r="A26"/>
      <c r="B26" s="11"/>
      <c r="C26" s="11"/>
      <c r="D26" s="11"/>
      <c r="E26" s="12"/>
      <c r="F26" s="12"/>
      <c r="G26" s="12"/>
      <c r="H26" s="12"/>
      <c r="I26" s="13"/>
      <c r="J26" s="13"/>
    </row>
    <row r="27" spans="1:10" s="10" customFormat="1" ht="15" x14ac:dyDescent="0.35">
      <c r="A27"/>
      <c r="B27" s="16"/>
      <c r="C27" s="16"/>
      <c r="D27" s="16" t="s">
        <v>27</v>
      </c>
      <c r="E27" s="17">
        <f>E19+E25</f>
        <v>2693833.3599999994</v>
      </c>
      <c r="F27" s="17">
        <f t="shared" ref="F27:H27" si="3">F19+F25</f>
        <v>6525.36</v>
      </c>
      <c r="G27" s="17">
        <f t="shared" si="3"/>
        <v>10958.220000000001</v>
      </c>
      <c r="H27" s="17">
        <f t="shared" si="3"/>
        <v>2689400.4999999995</v>
      </c>
      <c r="I27" s="13"/>
      <c r="J27" s="13"/>
    </row>
    <row r="28" spans="1:10" s="10" customFormat="1" ht="15" x14ac:dyDescent="0.35">
      <c r="A28"/>
      <c r="B28" s="18"/>
      <c r="C28" s="18"/>
      <c r="D28" s="18"/>
      <c r="E28" s="19"/>
      <c r="F28" s="19"/>
      <c r="G28" s="19"/>
      <c r="H28" s="19"/>
      <c r="I28" s="13"/>
      <c r="J28" s="13"/>
    </row>
    <row r="29" spans="1:10" s="9" customFormat="1" ht="15.5" x14ac:dyDescent="0.35">
      <c r="A29"/>
      <c r="B29" s="8" t="s">
        <v>51</v>
      </c>
      <c r="C29" s="8" t="s">
        <v>55</v>
      </c>
      <c r="D29" s="8" t="s">
        <v>50</v>
      </c>
      <c r="E29" s="8" t="s">
        <v>49</v>
      </c>
      <c r="F29" s="8" t="s">
        <v>28</v>
      </c>
      <c r="G29" s="8" t="s">
        <v>29</v>
      </c>
      <c r="H29" s="8" t="s">
        <v>26</v>
      </c>
    </row>
    <row r="30" spans="1:10" s="10" customFormat="1" ht="15" x14ac:dyDescent="0.35">
      <c r="A30"/>
      <c r="B30" s="11">
        <v>2018</v>
      </c>
      <c r="C30" s="11" t="s">
        <v>10</v>
      </c>
      <c r="D30" s="11" t="s">
        <v>11</v>
      </c>
      <c r="E30" s="12">
        <v>-167937.33</v>
      </c>
      <c r="F30" s="12">
        <v>-14773.54</v>
      </c>
      <c r="G30" s="12">
        <v>0</v>
      </c>
      <c r="H30" s="12">
        <f>E30+F30-G30</f>
        <v>-182710.87</v>
      </c>
      <c r="I30" s="13"/>
      <c r="J30" s="13"/>
    </row>
    <row r="31" spans="1:10" s="10" customFormat="1" ht="15" x14ac:dyDescent="0.35">
      <c r="A31"/>
      <c r="B31" s="11">
        <v>2018</v>
      </c>
      <c r="C31" s="11" t="s">
        <v>12</v>
      </c>
      <c r="D31" s="11" t="s">
        <v>13</v>
      </c>
      <c r="E31" s="12">
        <v>-546377.82000000007</v>
      </c>
      <c r="F31" s="12">
        <v>-63295.05</v>
      </c>
      <c r="G31" s="12">
        <v>0</v>
      </c>
      <c r="H31" s="12">
        <f t="shared" ref="H31:H34" si="4">E31+F31-G31</f>
        <v>-609672.87000000011</v>
      </c>
      <c r="I31" s="13"/>
      <c r="J31" s="13"/>
    </row>
    <row r="32" spans="1:10" s="10" customFormat="1" ht="15" x14ac:dyDescent="0.35">
      <c r="A32"/>
      <c r="B32" s="11">
        <v>2018</v>
      </c>
      <c r="C32" s="11" t="s">
        <v>14</v>
      </c>
      <c r="D32" s="11" t="s">
        <v>15</v>
      </c>
      <c r="E32" s="12">
        <v>-340605.66</v>
      </c>
      <c r="F32" s="12">
        <v>0</v>
      </c>
      <c r="G32" s="12">
        <v>0</v>
      </c>
      <c r="H32" s="12">
        <f t="shared" si="4"/>
        <v>-340605.66</v>
      </c>
      <c r="I32" s="13"/>
      <c r="J32" s="13"/>
    </row>
    <row r="33" spans="1:10" s="10" customFormat="1" ht="15" x14ac:dyDescent="0.35">
      <c r="A33"/>
      <c r="B33" s="11">
        <v>2018</v>
      </c>
      <c r="C33" s="11" t="s">
        <v>16</v>
      </c>
      <c r="D33" s="11" t="s">
        <v>17</v>
      </c>
      <c r="E33" s="12">
        <v>-225738.61</v>
      </c>
      <c r="F33" s="12">
        <v>0</v>
      </c>
      <c r="G33" s="12">
        <v>0</v>
      </c>
      <c r="H33" s="12">
        <f t="shared" si="4"/>
        <v>-225738.61</v>
      </c>
      <c r="I33" s="13"/>
      <c r="J33" s="13"/>
    </row>
    <row r="34" spans="1:10" s="10" customFormat="1" ht="15" x14ac:dyDescent="0.35">
      <c r="A34"/>
      <c r="B34" s="11">
        <v>2018</v>
      </c>
      <c r="C34" s="11" t="s">
        <v>18</v>
      </c>
      <c r="D34" s="11" t="s">
        <v>19</v>
      </c>
      <c r="E34" s="12">
        <v>-61632.98</v>
      </c>
      <c r="F34" s="12">
        <v>-4930.67</v>
      </c>
      <c r="G34" s="12">
        <v>0</v>
      </c>
      <c r="H34" s="12">
        <f t="shared" si="4"/>
        <v>-66563.650000000009</v>
      </c>
      <c r="I34" s="13"/>
      <c r="J34" s="13"/>
    </row>
    <row r="35" spans="1:10" s="10" customFormat="1" ht="15" x14ac:dyDescent="0.35">
      <c r="A35"/>
      <c r="B35" s="14"/>
      <c r="C35" s="14"/>
      <c r="D35" s="14" t="s">
        <v>46</v>
      </c>
      <c r="E35" s="15">
        <f>SUM(E30:E34)</f>
        <v>-1342292.4</v>
      </c>
      <c r="F35" s="15">
        <f t="shared" ref="F35:H35" si="5">SUM(F30:F34)</f>
        <v>-82999.259999999995</v>
      </c>
      <c r="G35" s="15">
        <f t="shared" si="5"/>
        <v>0</v>
      </c>
      <c r="H35" s="15">
        <f t="shared" si="5"/>
        <v>-1425291.6600000001</v>
      </c>
      <c r="I35" s="13"/>
      <c r="J35" s="13"/>
    </row>
    <row r="36" spans="1:10" s="10" customFormat="1" ht="15" x14ac:dyDescent="0.35">
      <c r="A36"/>
      <c r="B36" s="11">
        <v>2018</v>
      </c>
      <c r="C36" s="11" t="s">
        <v>20</v>
      </c>
      <c r="D36" s="11" t="s">
        <v>43</v>
      </c>
      <c r="E36" s="12">
        <v>-16429.77</v>
      </c>
      <c r="F36" s="12">
        <v>-2318.2600000000002</v>
      </c>
      <c r="G36" s="12">
        <v>0</v>
      </c>
      <c r="H36" s="12">
        <f>E36+F36-G36</f>
        <v>-18748.03</v>
      </c>
      <c r="I36" s="13"/>
      <c r="J36" s="13"/>
    </row>
    <row r="37" spans="1:10" s="10" customFormat="1" ht="15" x14ac:dyDescent="0.35">
      <c r="A37"/>
      <c r="B37" s="11">
        <v>2018</v>
      </c>
      <c r="C37" s="11" t="s">
        <v>21</v>
      </c>
      <c r="D37" s="11" t="s">
        <v>22</v>
      </c>
      <c r="E37" s="12">
        <v>-37926.300000000003</v>
      </c>
      <c r="F37" s="12">
        <v>-2443.4</v>
      </c>
      <c r="G37" s="12">
        <v>0</v>
      </c>
      <c r="H37" s="12">
        <f t="shared" ref="H37:H40" si="6">E37+F37-G37</f>
        <v>-40369.700000000004</v>
      </c>
      <c r="I37" s="13"/>
      <c r="J37" s="13"/>
    </row>
    <row r="38" spans="1:10" s="10" customFormat="1" ht="15" x14ac:dyDescent="0.35">
      <c r="A38"/>
      <c r="B38" s="11">
        <v>2018</v>
      </c>
      <c r="C38" s="11" t="s">
        <v>23</v>
      </c>
      <c r="D38" s="11" t="s">
        <v>41</v>
      </c>
      <c r="E38" s="12">
        <v>-32243.54</v>
      </c>
      <c r="F38" s="12">
        <v>-2157.7199999999998</v>
      </c>
      <c r="G38" s="12">
        <v>-1350.46</v>
      </c>
      <c r="H38" s="12">
        <f>E38+F38-G38</f>
        <v>-33050.800000000003</v>
      </c>
      <c r="I38" s="13"/>
      <c r="J38" s="13"/>
    </row>
    <row r="39" spans="1:10" s="10" customFormat="1" ht="15" x14ac:dyDescent="0.35">
      <c r="A39"/>
      <c r="B39" s="11">
        <v>2018</v>
      </c>
      <c r="C39" s="11" t="s">
        <v>24</v>
      </c>
      <c r="D39" s="11" t="s">
        <v>42</v>
      </c>
      <c r="E39" s="12">
        <v>-50279.519999999997</v>
      </c>
      <c r="F39" s="12">
        <v>-7695.38</v>
      </c>
      <c r="G39" s="12">
        <v>-620</v>
      </c>
      <c r="H39" s="12">
        <f t="shared" si="6"/>
        <v>-57354.899999999994</v>
      </c>
      <c r="I39" s="13"/>
      <c r="J39" s="13"/>
    </row>
    <row r="40" spans="1:10" s="10" customFormat="1" ht="15" x14ac:dyDescent="0.35">
      <c r="A40"/>
      <c r="B40" s="11">
        <v>2018</v>
      </c>
      <c r="C40" s="11" t="s">
        <v>25</v>
      </c>
      <c r="D40" s="11" t="s">
        <v>40</v>
      </c>
      <c r="E40" s="12">
        <v>-51125.14</v>
      </c>
      <c r="F40" s="12">
        <v>-939.93</v>
      </c>
      <c r="G40" s="12">
        <v>-8478.9699999999993</v>
      </c>
      <c r="H40" s="12">
        <f t="shared" si="6"/>
        <v>-43586.1</v>
      </c>
      <c r="I40" s="13"/>
      <c r="J40" s="13"/>
    </row>
    <row r="41" spans="1:10" s="10" customFormat="1" ht="15" x14ac:dyDescent="0.35">
      <c r="A41"/>
      <c r="B41" s="14"/>
      <c r="C41" s="14"/>
      <c r="D41" s="14" t="s">
        <v>47</v>
      </c>
      <c r="E41" s="15">
        <f>SUM(E36:E40)</f>
        <v>-188004.27000000002</v>
      </c>
      <c r="F41" s="15">
        <f t="shared" ref="F41:G41" si="7">SUM(F36:F40)</f>
        <v>-15554.689999999999</v>
      </c>
      <c r="G41" s="15">
        <f t="shared" si="7"/>
        <v>-10449.43</v>
      </c>
      <c r="H41" s="15">
        <f>E41+F41-G41</f>
        <v>-193109.53000000003</v>
      </c>
      <c r="I41" s="13"/>
      <c r="J41" s="13"/>
    </row>
    <row r="42" spans="1:10" s="10" customFormat="1" ht="15" x14ac:dyDescent="0.35">
      <c r="A42"/>
      <c r="B42" s="11"/>
      <c r="C42" s="11"/>
      <c r="D42" s="11"/>
      <c r="E42" s="12"/>
      <c r="F42" s="12"/>
      <c r="G42" s="12"/>
      <c r="H42" s="12"/>
      <c r="I42" s="13"/>
      <c r="J42" s="13"/>
    </row>
    <row r="43" spans="1:10" s="10" customFormat="1" ht="15" x14ac:dyDescent="0.35">
      <c r="A43"/>
      <c r="B43" s="16"/>
      <c r="C43" s="16"/>
      <c r="D43" s="16" t="s">
        <v>48</v>
      </c>
      <c r="E43" s="20">
        <f>E35+E41</f>
        <v>-1530296.67</v>
      </c>
      <c r="F43" s="20">
        <f t="shared" ref="F43:H43" si="8">F35+F41</f>
        <v>-98553.95</v>
      </c>
      <c r="G43" s="20">
        <f t="shared" si="8"/>
        <v>-10449.43</v>
      </c>
      <c r="H43" s="20">
        <f t="shared" si="8"/>
        <v>-1618401.1900000002</v>
      </c>
      <c r="I43" s="13"/>
      <c r="J43" s="13"/>
    </row>
    <row r="44" spans="1:10" s="10" customFormat="1" ht="15" x14ac:dyDescent="0.35">
      <c r="A44"/>
      <c r="B44" s="11"/>
      <c r="C44" s="11"/>
      <c r="D44" s="11"/>
      <c r="E44" s="12"/>
      <c r="F44" s="12"/>
      <c r="G44" s="12"/>
      <c r="H44" s="12"/>
      <c r="I44" s="13"/>
      <c r="J44" s="13"/>
    </row>
    <row r="45" spans="1:10" s="10" customFormat="1" ht="15" x14ac:dyDescent="0.35">
      <c r="A45"/>
      <c r="B45" s="21"/>
      <c r="C45" s="21"/>
      <c r="D45" s="22" t="s">
        <v>30</v>
      </c>
      <c r="E45" s="23">
        <f>E27+E43</f>
        <v>1163536.6899999995</v>
      </c>
      <c r="F45" s="23"/>
      <c r="G45" s="23"/>
      <c r="H45" s="23">
        <f t="shared" ref="H45" si="9">H27+H43</f>
        <v>1070999.3099999994</v>
      </c>
    </row>
    <row r="46" spans="1:10" s="10" customFormat="1" ht="15" x14ac:dyDescent="0.35">
      <c r="A46"/>
      <c r="B46" s="24"/>
      <c r="C46" s="24"/>
      <c r="D46" s="24"/>
      <c r="E46" s="25"/>
      <c r="F46" s="25"/>
      <c r="G46" s="25"/>
      <c r="H46" s="25"/>
    </row>
    <row r="47" spans="1:10" s="10" customFormat="1" ht="15.5" thickBot="1" x14ac:dyDescent="0.4">
      <c r="A47"/>
      <c r="B47" s="24"/>
      <c r="C47" s="24"/>
      <c r="D47" s="24"/>
      <c r="E47" s="25"/>
      <c r="F47" s="25"/>
      <c r="G47" s="25"/>
      <c r="H47" s="25"/>
    </row>
    <row r="48" spans="1:10" s="10" customFormat="1" ht="15" x14ac:dyDescent="0.35">
      <c r="A48"/>
      <c r="B48" s="24"/>
      <c r="C48" s="24"/>
      <c r="D48" s="26" t="s">
        <v>56</v>
      </c>
      <c r="E48" s="27"/>
      <c r="F48" s="27"/>
      <c r="G48" s="27"/>
      <c r="H48" s="32">
        <v>365200.88</v>
      </c>
    </row>
    <row r="49" spans="1:8" s="10" customFormat="1" ht="15" x14ac:dyDescent="0.35">
      <c r="A49"/>
      <c r="B49" s="24"/>
      <c r="C49" s="24"/>
      <c r="D49" s="28"/>
      <c r="E49" s="29"/>
      <c r="F49" s="29"/>
      <c r="G49" s="29"/>
      <c r="H49" s="33"/>
    </row>
    <row r="50" spans="1:8" s="10" customFormat="1" ht="15" x14ac:dyDescent="0.35">
      <c r="A50"/>
      <c r="B50" s="24"/>
      <c r="C50" s="24"/>
      <c r="D50" s="28" t="s">
        <v>57</v>
      </c>
      <c r="E50" s="29"/>
      <c r="F50" s="29"/>
      <c r="G50" s="29"/>
      <c r="H50" s="33">
        <v>108675.78</v>
      </c>
    </row>
    <row r="51" spans="1:8" s="10" customFormat="1" ht="15" x14ac:dyDescent="0.35">
      <c r="A51"/>
      <c r="B51" s="24"/>
      <c r="C51" s="24"/>
      <c r="D51" s="28"/>
      <c r="E51" s="29"/>
      <c r="F51" s="29"/>
      <c r="G51" s="29"/>
      <c r="H51" s="34"/>
    </row>
    <row r="52" spans="1:8" s="10" customFormat="1" ht="15.5" thickBot="1" x14ac:dyDescent="0.4">
      <c r="A52"/>
      <c r="B52" s="24"/>
      <c r="C52" s="24"/>
      <c r="D52" s="30" t="s">
        <v>58</v>
      </c>
      <c r="E52" s="31"/>
      <c r="F52" s="31"/>
      <c r="G52" s="31"/>
      <c r="H52" s="35">
        <f>SUM(H48:H51)</f>
        <v>473876.66000000003</v>
      </c>
    </row>
    <row r="53" spans="1:8" s="10" customFormat="1" ht="15" x14ac:dyDescent="0.35">
      <c r="A53"/>
      <c r="B53" s="24"/>
      <c r="C53" s="24"/>
      <c r="D53" s="24"/>
      <c r="E53" s="25"/>
      <c r="F53" s="25"/>
      <c r="G53" s="25"/>
      <c r="H53" s="25"/>
    </row>
    <row r="54" spans="1:8" s="10" customFormat="1" ht="15" x14ac:dyDescent="0.35">
      <c r="A54"/>
      <c r="B54" s="24"/>
      <c r="C54" s="24"/>
      <c r="D54" s="24"/>
      <c r="E54" s="25"/>
      <c r="F54" s="25"/>
      <c r="G54" s="25"/>
      <c r="H54" s="25"/>
    </row>
    <row r="55" spans="1:8" s="10" customFormat="1" ht="15" x14ac:dyDescent="0.35">
      <c r="A55"/>
      <c r="B55" s="24"/>
      <c r="C55" s="24"/>
      <c r="D55" s="24"/>
      <c r="E55" s="25"/>
      <c r="F55" s="25"/>
      <c r="G55" s="25"/>
      <c r="H55" s="25"/>
    </row>
    <row r="56" spans="1:8" s="10" customFormat="1" ht="15" x14ac:dyDescent="0.35">
      <c r="A56"/>
      <c r="B56" s="24"/>
      <c r="C56" s="24"/>
      <c r="D56" s="24"/>
      <c r="E56" s="25"/>
      <c r="F56" s="25"/>
      <c r="G56" s="25"/>
      <c r="H56" s="25"/>
    </row>
    <row r="57" spans="1:8" s="10" customFormat="1" ht="15" x14ac:dyDescent="0.35">
      <c r="A57"/>
      <c r="B57" s="24"/>
      <c r="C57" s="24"/>
      <c r="D57" s="24"/>
      <c r="E57" s="25"/>
      <c r="F57" s="25"/>
      <c r="G57" s="25"/>
      <c r="H57" s="25"/>
    </row>
    <row r="58" spans="1:8" s="10" customFormat="1" ht="15" x14ac:dyDescent="0.35">
      <c r="A58"/>
      <c r="B58" s="24"/>
      <c r="C58" s="24"/>
      <c r="D58" s="24"/>
      <c r="E58" s="25"/>
      <c r="F58" s="25"/>
      <c r="G58" s="25"/>
      <c r="H58" s="25"/>
    </row>
    <row r="59" spans="1:8" s="10" customFormat="1" ht="15" x14ac:dyDescent="0.35">
      <c r="A59"/>
      <c r="B59" s="24"/>
      <c r="C59" s="24"/>
      <c r="D59" s="24"/>
      <c r="E59" s="25"/>
      <c r="F59" s="25"/>
      <c r="G59" s="25"/>
      <c r="H59" s="25"/>
    </row>
    <row r="60" spans="1:8" s="10" customFormat="1" ht="15" x14ac:dyDescent="0.35">
      <c r="A60"/>
      <c r="B60" s="24"/>
      <c r="C60" s="24"/>
      <c r="D60" s="24"/>
      <c r="E60" s="25"/>
      <c r="F60" s="25"/>
      <c r="G60" s="25"/>
      <c r="H60" s="25"/>
    </row>
    <row r="61" spans="1:8" s="10" customFormat="1" ht="15" x14ac:dyDescent="0.35">
      <c r="A61"/>
      <c r="B61" s="24"/>
      <c r="C61" s="24"/>
      <c r="D61" s="24"/>
      <c r="E61" s="25"/>
      <c r="F61" s="25"/>
      <c r="G61" s="25"/>
      <c r="H61" s="25"/>
    </row>
    <row r="62" spans="1:8" s="10" customFormat="1" ht="15" x14ac:dyDescent="0.35">
      <c r="A62"/>
      <c r="B62" s="24"/>
      <c r="C62" s="24"/>
      <c r="D62" s="24"/>
      <c r="E62" s="25"/>
      <c r="F62" s="25"/>
      <c r="G62" s="25"/>
      <c r="H62" s="25"/>
    </row>
    <row r="63" spans="1:8" s="10" customFormat="1" ht="15" x14ac:dyDescent="0.35">
      <c r="A63"/>
      <c r="B63" s="24"/>
      <c r="C63" s="24"/>
      <c r="D63" s="24"/>
      <c r="E63" s="25"/>
      <c r="F63" s="25"/>
      <c r="G63" s="25"/>
      <c r="H63" s="25"/>
    </row>
    <row r="64" spans="1:8" s="10" customFormat="1" ht="15" x14ac:dyDescent="0.35">
      <c r="A64"/>
      <c r="B64" s="24"/>
      <c r="C64" s="24"/>
      <c r="D64" s="24"/>
      <c r="E64" s="25"/>
      <c r="F64" s="25"/>
      <c r="G64" s="25"/>
      <c r="H64" s="25"/>
    </row>
    <row r="65" spans="1:8" s="10" customFormat="1" ht="15" x14ac:dyDescent="0.35">
      <c r="A65"/>
      <c r="B65" s="24"/>
      <c r="C65" s="24"/>
      <c r="D65" s="24"/>
      <c r="E65" s="25"/>
      <c r="F65" s="25"/>
      <c r="G65" s="25"/>
      <c r="H65" s="25"/>
    </row>
    <row r="66" spans="1:8" s="10" customFormat="1" ht="15" x14ac:dyDescent="0.35">
      <c r="A66"/>
      <c r="B66" s="24"/>
      <c r="C66" s="24"/>
      <c r="D66" s="24"/>
      <c r="E66" s="25"/>
      <c r="F66" s="25"/>
      <c r="G66" s="25"/>
      <c r="H66" s="25"/>
    </row>
  </sheetData>
  <mergeCells count="4">
    <mergeCell ref="B2:F6"/>
    <mergeCell ref="B7:F7"/>
    <mergeCell ref="B8:F8"/>
    <mergeCell ref="B9:F9"/>
  </mergeCells>
  <pageMargins left="0.7" right="0.7" top="0.75" bottom="0.75" header="0.3" footer="0.3"/>
  <pageSetup paperSize="9" orientation="portrait" r:id="rId1"/>
  <ignoredErrors>
    <ignoredError sqref="C59:H60 C14:G18 C27:D32 C19:D26 C33:G34 C54:G58 C41:D53 C36:G40 C35:D35" numberStoredAsText="1"/>
    <ignoredError sqref="H14:H18 E19:G26 E27:G32 E41:G53 E35:G35" numberStoredAsText="1" unlockedFormula="1"/>
    <ignoredError sqref="H57:H58" numberStoredAsText="1" formula="1"/>
    <ignoredError sqref="H19:H26 H27:H35 H54:H56 H41:H53 H36:H40" numberStoredAsText="1" formula="1" unlockedFormula="1"/>
    <ignoredError sqref="I3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Delfina Gutierrez Ruiz</dc:creator>
  <cp:lastModifiedBy>Eugenia Nieto Nieto</cp:lastModifiedBy>
  <cp:lastPrinted>2015-03-09T15:56:50Z</cp:lastPrinted>
  <dcterms:created xsi:type="dcterms:W3CDTF">2014-12-01T16:24:50Z</dcterms:created>
  <dcterms:modified xsi:type="dcterms:W3CDTF">2020-05-28T15:55:14Z</dcterms:modified>
</cp:coreProperties>
</file>