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TAULES SALARIALS 2015" sheetId="1" r:id="rId1"/>
    <sheet name="Descripció GRUPS" sheetId="2" r:id="rId2"/>
  </sheets>
  <definedNames/>
  <calcPr fullCalcOnLoad="1"/>
</workbook>
</file>

<file path=xl/sharedStrings.xml><?xml version="1.0" encoding="utf-8"?>
<sst xmlns="http://schemas.openxmlformats.org/spreadsheetml/2006/main" count="52" uniqueCount="47">
  <si>
    <t>Dietes</t>
  </si>
  <si>
    <t>Dieta completa</t>
  </si>
  <si>
    <t>Mitja dieta</t>
  </si>
  <si>
    <t>Quilometratge</t>
  </si>
  <si>
    <t>Total cost Anual</t>
  </si>
  <si>
    <t>GRUPS</t>
  </si>
  <si>
    <t>TASQUES</t>
  </si>
  <si>
    <t>NIVELL</t>
  </si>
  <si>
    <t>Mensual 12P</t>
  </si>
  <si>
    <t>Cost Any</t>
  </si>
  <si>
    <r>
      <t>GRUP 1</t>
    </r>
    <r>
      <rPr>
        <sz val="10"/>
        <rFont val="Arial"/>
        <family val="0"/>
      </rPr>
      <t>Titulat Grau Superior</t>
    </r>
  </si>
  <si>
    <r>
      <t>Def</t>
    </r>
    <r>
      <rPr>
        <sz val="8"/>
        <rFont val="Arial"/>
        <family val="0"/>
      </rPr>
      <t>.Tenen la responsabilitat directa en la gestió d’una o diverses àrees funcionals de l’empresa o realitzen tasques tècniques de gran complexitat i qualificació. Prenen decisions o participen en la seva elaboració així com en la definició d’objectius concrets.Exerceixen les seves funcions amb un alt grau d’autonomia, iniciativa i responsabilitat.</t>
    </r>
  </si>
  <si>
    <r>
      <t>GRUP 2</t>
    </r>
    <r>
      <rPr>
        <sz val="10"/>
        <rFont val="Arial"/>
        <family val="2"/>
      </rPr>
      <t>Titulat Grau Mitjà, Cap Superior</t>
    </r>
  </si>
  <si>
    <r>
      <t>Def</t>
    </r>
    <r>
      <rPr>
        <sz val="8"/>
        <rFont val="Arial"/>
        <family val="0"/>
      </rPr>
      <t>.Són treballadors/es que amb un alt grau d’autonomia, iniciativa i responsabilitat realitzen tasques tècniques complexes, amb objectius globals deinits o que tenen un alt contingut intel·lectual o d’interrelació humana. També aquells responsables directes de la integració, coordinació i supervisió de funcions realitzades per un conjunt de col·laboradors en una mateixa àrea funcional</t>
    </r>
  </si>
  <si>
    <t>GRUP 3.</t>
  </si>
  <si>
    <r>
      <t>Def</t>
    </r>
    <r>
      <rPr>
        <sz val="8"/>
        <rFont val="Arial"/>
        <family val="0"/>
      </rPr>
      <t xml:space="preserve">.Són aquells treballadors/es que amb o sense responsabilitat de comandament, realitzen tasques amb un contingut mig d’activitat intel·lectual i d’interrelació humà, en un marc d’instruccions precises de complexitat tècnica mitjana amb autonomia dins del procés. Realitzen funcions que suposen la integració, coordinació i supervisió de tasques homogènies, realitzades per un conjunt de col·laboradors en un estadi organitzatiu menor.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Formació</t>
    </r>
    <r>
      <rPr>
        <sz val="8"/>
        <rFont val="Arial"/>
        <family val="0"/>
      </rPr>
      <t xml:space="preserve">: Titulació de grau mig, tècnic especialista de segon grau i/o amb experiència dilatada en el lloc de treball                                                                                                                                                                                  </t>
    </r>
  </si>
  <si>
    <t>GRUP 4</t>
  </si>
  <si>
    <r>
      <t>Def</t>
    </r>
    <r>
      <rPr>
        <sz val="8"/>
        <rFont val="Arial"/>
        <family val="0"/>
      </rPr>
      <t>.Aquells treballadors/es que realitzen feines d’execució autònoma que exigeixin habitualment iniciativa i raonament per part dels treballadors/es encarregats de la seva execució, i que implica, sota supervisió, la responsabilitat de les mateixes</t>
    </r>
  </si>
  <si>
    <t>GRUP 5</t>
  </si>
  <si>
    <t>GRUP 6</t>
  </si>
  <si>
    <r>
      <t>Def</t>
    </r>
    <r>
      <rPr>
        <sz val="8"/>
        <rFont val="Arial"/>
        <family val="0"/>
      </rPr>
      <t xml:space="preserve">.Tasques que s’executin amb un alt grau de dependència, clarament establertes, amb instruccions especíiques. Poden requerir preferentment esforç físic, amb escassa formació o coneixements molt elementals i que ocasionalment poden necessitar d’un petit període d’adaptació.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Formació:</t>
    </r>
    <r>
      <rPr>
        <sz val="8"/>
        <rFont val="Arial"/>
        <family val="0"/>
      </rPr>
      <t xml:space="preserve"> La dels nivells bàsics obligatoris i en algun cas d’iniciació per a tasques d’oicina. Ensenyament secundari obligatori (ESO) o tècnic auxiliar (mòdul nivell 
2) i/o coneixements adquirits en el desenvolupament de la seva professió.</t>
    </r>
  </si>
  <si>
    <t>GRUP 7</t>
  </si>
  <si>
    <r>
      <t>Def</t>
    </r>
    <r>
      <rPr>
        <sz val="8"/>
        <rFont val="Arial"/>
        <family val="2"/>
      </rPr>
      <t xml:space="preserve">.Estaran inclosos aquells treballadors/es que realitzin tasques que s’efectuïn segons instruccions concretes, clarament establertes amb un alt grau de dependència, que requereixin normalment esforç físic i/o atenció i que no necessiten formació especíica ni període d’adaptació.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Formació:</t>
    </r>
    <r>
      <rPr>
        <sz val="8"/>
        <rFont val="Arial"/>
        <family val="2"/>
      </rPr>
      <t xml:space="preserve"> Ensenyament secundari obligatori (ESO) o certiicat d’escolaritat o coneixements de les tasques a desenvolupar</t>
    </r>
  </si>
  <si>
    <t>Mensual  14 P</t>
  </si>
  <si>
    <t>GRUP 1 .</t>
  </si>
  <si>
    <t>GRUP 2</t>
  </si>
  <si>
    <t>GRUP 3</t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</si>
  <si>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- Encarregats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</si>
  <si>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-Perforistes, verificadors, classificadors, oficial de 1ª, conductor</t>
    </r>
  </si>
  <si>
    <r>
      <rPr>
        <b/>
        <sz val="10"/>
        <rFont val="Arial"/>
        <family val="2"/>
      </rPr>
      <t>2-</t>
    </r>
    <r>
      <rPr>
        <sz val="10"/>
        <rFont val="Arial"/>
        <family val="2"/>
      </rPr>
      <t>Oficial 1ª, controladors, operadors, delineantscaps de màquines bàsiques, tabuladors, intèrprets jurats, secretaries direcció, taquimecanògrafs, gestors de cobrament</t>
    </r>
  </si>
  <si>
    <r>
      <rPr>
        <b/>
        <sz val="10"/>
        <rFont val="Arial"/>
        <family val="2"/>
      </rPr>
      <t>2-</t>
    </r>
    <r>
      <rPr>
        <sz val="10"/>
        <rFont val="Arial"/>
        <family val="2"/>
      </rPr>
      <t>Cap 2ª, programadors màquines aux, adm text, coordinador questionari, cap exportació, delineants projectistes</t>
    </r>
  </si>
  <si>
    <r>
      <rPr>
        <b/>
        <sz val="10"/>
        <rFont val="Arial"/>
        <family val="2"/>
      </rPr>
      <t>1-</t>
    </r>
    <r>
      <rPr>
        <sz val="10"/>
        <rFont val="Arial"/>
        <family val="2"/>
      </rPr>
      <t>Cap 1ª, cap equipinformàtic,analistes, progamadors d'ordinadors, cap deliniació</t>
    </r>
  </si>
  <si>
    <r>
      <t>1-</t>
    </r>
    <r>
      <rPr>
        <sz val="10"/>
        <rFont val="Arial"/>
        <family val="2"/>
      </rPr>
      <t>Titulat Grau Mitjà, Cap Superior</t>
    </r>
  </si>
  <si>
    <r>
      <t>1-</t>
    </r>
    <r>
      <rPr>
        <sz val="10"/>
        <rFont val="Arial"/>
        <family val="2"/>
      </rPr>
      <t>Titulat Grau Superior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</si>
  <si>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>-Oficial de 2ª, coordinador d'estudis,cap d'enquestes, inspectors entrevistes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</si>
  <si>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-Oficial 2ª d'oficis varis, mecànics, fusters,electrisites, lector de comptadors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</si>
  <si>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-Dibuixants, operadors de màquines bàsiques,entrevistadors, enquestadors, conserges majors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</si>
  <si>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>-Ajudants operdors, reproductors plànols,operdors multicopistes i fotocopiadores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</si>
  <si>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-Auxiliar</t>
    </r>
  </si>
  <si>
    <r>
      <rPr>
        <b/>
        <sz val="10"/>
        <rFont val="Arial"/>
        <family val="2"/>
      </rPr>
      <t>1</t>
    </r>
    <r>
      <rPr>
        <sz val="10"/>
        <rFont val="Arial"/>
        <family val="2"/>
      </rPr>
      <t>-Conserges, mossos, peons</t>
    </r>
  </si>
  <si>
    <r>
      <rPr>
        <b/>
        <sz val="10"/>
        <rFont val="Arial"/>
        <family val="2"/>
      </rPr>
      <t>2</t>
    </r>
    <r>
      <rPr>
        <sz val="10"/>
        <rFont val="Arial"/>
        <family val="2"/>
      </rPr>
      <t>-Auxiliar 1ª ocupació, ordenances vigilants</t>
    </r>
  </si>
  <si>
    <r>
      <rPr>
        <b/>
        <sz val="10"/>
        <rFont val="Arial"/>
        <family val="2"/>
      </rPr>
      <t>3</t>
    </r>
    <r>
      <rPr>
        <sz val="10"/>
        <rFont val="Arial"/>
        <family val="2"/>
      </rPr>
      <t>-Netejadors/es</t>
    </r>
  </si>
  <si>
    <t>Salari Anual</t>
  </si>
  <si>
    <t>Cost SS Mes  (32,10%)</t>
  </si>
  <si>
    <t>Menjar</t>
  </si>
  <si>
    <t>Conveni Col.lectiu D'Oficines i Despatxos de Catalunya -  2015</t>
  </si>
  <si>
    <r>
      <t>Def</t>
    </r>
    <r>
      <rPr>
        <sz val="8"/>
        <rFont val="Arial"/>
        <family val="0"/>
      </rPr>
      <t>.Tasques que s’executen sota dependència de comandament o de professionals de més alta qualiicació dins de l’esquema de cada empresa, normalment amb supervisió, però amb coneixements professionals, amb un període d’adaptació.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</si>
</sst>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.000"/>
    <numFmt numFmtId="181" formatCode="0.0000"/>
    <numFmt numFmtId="182" formatCode="0.000"/>
    <numFmt numFmtId="183" formatCode="0.0"/>
    <numFmt numFmtId="184" formatCode="#,##0.0000"/>
  </numFmts>
  <fonts count="4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 vertical="center" wrapText="1"/>
    </xf>
    <xf numFmtId="0" fontId="0" fillId="0" borderId="0" xfId="0" applyFill="1" applyAlignment="1">
      <alignment horizontal="center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13" borderId="10" xfId="0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left" vertical="center" wrapText="1"/>
    </xf>
    <xf numFmtId="0" fontId="0" fillId="13" borderId="12" xfId="0" applyFont="1" applyFill="1" applyBorder="1" applyAlignment="1">
      <alignment horizontal="left" vertical="center" wrapText="1"/>
    </xf>
    <xf numFmtId="0" fontId="2" fillId="19" borderId="11" xfId="0" applyFont="1" applyFill="1" applyBorder="1" applyAlignment="1">
      <alignment vertical="center" wrapText="1"/>
    </xf>
    <xf numFmtId="0" fontId="0" fillId="13" borderId="13" xfId="0" applyFont="1" applyFill="1" applyBorder="1" applyAlignment="1">
      <alignment vertical="center" wrapText="1"/>
    </xf>
    <xf numFmtId="0" fontId="45" fillId="28" borderId="14" xfId="0" applyFont="1" applyFill="1" applyBorder="1" applyAlignment="1">
      <alignment horizontal="center" vertical="center"/>
    </xf>
    <xf numFmtId="0" fontId="45" fillId="28" borderId="14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left" vertical="center" wrapText="1"/>
    </xf>
    <xf numFmtId="0" fontId="0" fillId="19" borderId="13" xfId="0" applyFont="1" applyFill="1" applyBorder="1" applyAlignment="1">
      <alignment horizontal="left" vertical="center" wrapText="1"/>
    </xf>
    <xf numFmtId="180" fontId="0" fillId="13" borderId="13" xfId="0" applyNumberFormat="1" applyFont="1" applyFill="1" applyBorder="1" applyAlignment="1">
      <alignment horizontal="center" vertical="center" wrapText="1"/>
    </xf>
    <xf numFmtId="4" fontId="0" fillId="13" borderId="15" xfId="0" applyNumberFormat="1" applyFont="1" applyFill="1" applyBorder="1" applyAlignment="1">
      <alignment horizontal="center" vertical="center" wrapText="1"/>
    </xf>
    <xf numFmtId="4" fontId="0" fillId="19" borderId="15" xfId="0" applyNumberFormat="1" applyFont="1" applyFill="1" applyBorder="1" applyAlignment="1">
      <alignment horizontal="center" vertical="center" wrapText="1"/>
    </xf>
    <xf numFmtId="4" fontId="0" fillId="19" borderId="13" xfId="0" applyNumberFormat="1" applyFont="1" applyFill="1" applyBorder="1" applyAlignment="1">
      <alignment horizontal="center" vertical="center" wrapText="1"/>
    </xf>
    <xf numFmtId="4" fontId="0" fillId="13" borderId="13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/>
    </xf>
    <xf numFmtId="4" fontId="0" fillId="13" borderId="10" xfId="0" applyNumberFormat="1" applyFont="1" applyFill="1" applyBorder="1" applyAlignment="1">
      <alignment horizontal="center" vertical="center" wrapText="1"/>
    </xf>
    <xf numFmtId="4" fontId="0" fillId="19" borderId="1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left" vertical="center" wrapText="1"/>
    </xf>
    <xf numFmtId="4" fontId="0" fillId="13" borderId="10" xfId="0" applyNumberFormat="1" applyFill="1" applyBorder="1" applyAlignment="1">
      <alignment horizontal="center" vertical="center"/>
    </xf>
    <xf numFmtId="3" fontId="45" fillId="28" borderId="14" xfId="0" applyNumberFormat="1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left" vertical="center"/>
    </xf>
    <xf numFmtId="4" fontId="0" fillId="13" borderId="16" xfId="0" applyNumberFormat="1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left"/>
    </xf>
    <xf numFmtId="4" fontId="0" fillId="19" borderId="16" xfId="0" applyNumberFormat="1" applyFont="1" applyFill="1" applyBorder="1" applyAlignment="1">
      <alignment horizontal="center" vertical="center" wrapText="1"/>
    </xf>
    <xf numFmtId="4" fontId="0" fillId="13" borderId="12" xfId="0" applyNumberFormat="1" applyFont="1" applyFill="1" applyBorder="1" applyAlignment="1">
      <alignment horizontal="center" vertical="center" wrapText="1"/>
    </xf>
    <xf numFmtId="4" fontId="0" fillId="13" borderId="17" xfId="0" applyNumberFormat="1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left" vertical="center" wrapText="1"/>
    </xf>
    <xf numFmtId="4" fontId="0" fillId="13" borderId="18" xfId="0" applyNumberFormat="1" applyFont="1" applyFill="1" applyBorder="1" applyAlignment="1">
      <alignment horizontal="center" vertical="center" wrapText="1"/>
    </xf>
    <xf numFmtId="4" fontId="0" fillId="19" borderId="12" xfId="0" applyNumberFormat="1" applyFont="1" applyFill="1" applyBorder="1" applyAlignment="1">
      <alignment horizontal="center" vertical="center" wrapText="1"/>
    </xf>
    <xf numFmtId="4" fontId="0" fillId="19" borderId="17" xfId="0" applyNumberFormat="1" applyFont="1" applyFill="1" applyBorder="1" applyAlignment="1">
      <alignment horizontal="center" vertical="center" wrapText="1"/>
    </xf>
    <xf numFmtId="4" fontId="0" fillId="19" borderId="18" xfId="0" applyNumberFormat="1" applyFont="1" applyFill="1" applyBorder="1" applyAlignment="1">
      <alignment horizontal="center" vertical="center" wrapText="1"/>
    </xf>
    <xf numFmtId="4" fontId="0" fillId="13" borderId="19" xfId="0" applyNumberFormat="1" applyFont="1" applyFill="1" applyBorder="1" applyAlignment="1">
      <alignment horizontal="center" vertical="center" wrapText="1"/>
    </xf>
    <xf numFmtId="4" fontId="0" fillId="19" borderId="19" xfId="0" applyNumberFormat="1" applyFont="1" applyFill="1" applyBorder="1" applyAlignment="1">
      <alignment horizontal="center" vertical="center" wrapText="1"/>
    </xf>
    <xf numFmtId="4" fontId="0" fillId="13" borderId="13" xfId="0" applyNumberFormat="1" applyFill="1" applyBorder="1" applyAlignment="1">
      <alignment horizontal="center" vertical="center" wrapText="1"/>
    </xf>
    <xf numFmtId="4" fontId="0" fillId="19" borderId="12" xfId="0" applyNumberFormat="1" applyFont="1" applyFill="1" applyBorder="1" applyAlignment="1">
      <alignment horizontal="center" wrapText="1"/>
    </xf>
    <xf numFmtId="4" fontId="0" fillId="19" borderId="13" xfId="0" applyNumberFormat="1" applyFill="1" applyBorder="1" applyAlignment="1">
      <alignment horizontal="center" vertical="center"/>
    </xf>
    <xf numFmtId="4" fontId="0" fillId="13" borderId="12" xfId="0" applyNumberFormat="1" applyFill="1" applyBorder="1" applyAlignment="1">
      <alignment horizontal="center" vertical="center" wrapText="1"/>
    </xf>
    <xf numFmtId="4" fontId="0" fillId="13" borderId="10" xfId="0" applyNumberFormat="1" applyFill="1" applyBorder="1" applyAlignment="1">
      <alignment horizontal="center" vertical="center" wrapText="1"/>
    </xf>
    <xf numFmtId="4" fontId="0" fillId="19" borderId="12" xfId="0" applyNumberFormat="1" applyFill="1" applyBorder="1" applyAlignment="1">
      <alignment horizontal="center" vertical="center"/>
    </xf>
    <xf numFmtId="4" fontId="0" fillId="19" borderId="10" xfId="0" applyNumberFormat="1" applyFill="1" applyBorder="1" applyAlignment="1">
      <alignment horizontal="center" vertical="center"/>
    </xf>
    <xf numFmtId="4" fontId="0" fillId="13" borderId="12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/>
    </xf>
    <xf numFmtId="0" fontId="1" fillId="13" borderId="20" xfId="0" applyFont="1" applyFill="1" applyBorder="1" applyAlignment="1">
      <alignment horizontal="center"/>
    </xf>
    <xf numFmtId="0" fontId="1" fillId="13" borderId="21" xfId="0" applyFont="1" applyFill="1" applyBorder="1" applyAlignment="1">
      <alignment horizontal="center"/>
    </xf>
    <xf numFmtId="0" fontId="1" fillId="13" borderId="22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left" vertical="center" wrapText="1"/>
    </xf>
    <xf numFmtId="0" fontId="0" fillId="13" borderId="24" xfId="0" applyFont="1" applyFill="1" applyBorder="1" applyAlignment="1">
      <alignment horizontal="left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2" fillId="19" borderId="24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25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26" xfId="0" applyBorder="1" applyAlignment="1">
      <alignment horizontal="right"/>
    </xf>
    <xf numFmtId="0" fontId="0" fillId="0" borderId="0" xfId="0" applyAlignment="1">
      <alignment horizontal="right"/>
    </xf>
    <xf numFmtId="2" fontId="0" fillId="0" borderId="26" xfId="0" applyNumberFormat="1" applyBorder="1" applyAlignment="1">
      <alignment horizontal="left"/>
    </xf>
    <xf numFmtId="0" fontId="0" fillId="0" borderId="26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D31" sqref="D31"/>
    </sheetView>
  </sheetViews>
  <sheetFormatPr defaultColWidth="11.421875" defaultRowHeight="12.75"/>
  <cols>
    <col min="1" max="1" width="9.00390625" style="0" bestFit="1" customWidth="1"/>
    <col min="2" max="2" width="33.57421875" style="1" customWidth="1"/>
    <col min="3" max="3" width="12.28125" style="1" bestFit="1" customWidth="1"/>
    <col min="4" max="4" width="13.57421875" style="1" bestFit="1" customWidth="1"/>
    <col min="5" max="5" width="12.421875" style="1" bestFit="1" customWidth="1"/>
    <col min="6" max="6" width="12.140625" style="1" bestFit="1" customWidth="1"/>
    <col min="7" max="7" width="8.8515625" style="1" bestFit="1" customWidth="1"/>
    <col min="8" max="8" width="16.8515625" style="1" customWidth="1"/>
    <col min="9" max="9" width="9.140625" style="0" bestFit="1" customWidth="1"/>
    <col min="10" max="11" width="11.421875" style="1" customWidth="1"/>
  </cols>
  <sheetData>
    <row r="1" spans="1:11" ht="16.5" thickBot="1">
      <c r="A1" s="55" t="s">
        <v>45</v>
      </c>
      <c r="B1" s="56"/>
      <c r="C1" s="56"/>
      <c r="D1" s="56"/>
      <c r="E1" s="56"/>
      <c r="F1" s="56"/>
      <c r="G1" s="56"/>
      <c r="H1" s="57"/>
      <c r="J1"/>
      <c r="K1"/>
    </row>
    <row r="3" spans="1:8" s="6" customFormat="1" ht="26.25" thickBot="1">
      <c r="A3" s="14" t="s">
        <v>5</v>
      </c>
      <c r="B3" s="14" t="s">
        <v>7</v>
      </c>
      <c r="C3" s="15" t="s">
        <v>42</v>
      </c>
      <c r="D3" s="15" t="s">
        <v>23</v>
      </c>
      <c r="E3" s="15" t="s">
        <v>8</v>
      </c>
      <c r="F3" s="28" t="s">
        <v>43</v>
      </c>
      <c r="G3" s="28" t="s">
        <v>9</v>
      </c>
      <c r="H3" s="15" t="s">
        <v>4</v>
      </c>
    </row>
    <row r="4" spans="1:9" s="6" customFormat="1" ht="13.5" thickBot="1">
      <c r="A4" s="10" t="s">
        <v>24</v>
      </c>
      <c r="B4" s="29" t="s">
        <v>33</v>
      </c>
      <c r="C4" s="19">
        <v>24323.42</v>
      </c>
      <c r="D4" s="19">
        <f>C4/14</f>
        <v>1737.3871428571426</v>
      </c>
      <c r="E4" s="19">
        <f>C4/12</f>
        <v>2026.9516666666666</v>
      </c>
      <c r="F4" s="19">
        <f>E4*32.1%</f>
        <v>650.651485</v>
      </c>
      <c r="G4" s="19">
        <f>F4*12</f>
        <v>7807.81782</v>
      </c>
      <c r="H4" s="30">
        <f>C4+G4</f>
        <v>32131.23782</v>
      </c>
      <c r="I4" s="8"/>
    </row>
    <row r="5" spans="1:11" ht="13.5" thickBot="1">
      <c r="A5" s="12" t="s">
        <v>25</v>
      </c>
      <c r="B5" s="31" t="s">
        <v>32</v>
      </c>
      <c r="C5" s="20">
        <v>20471.3</v>
      </c>
      <c r="D5" s="20">
        <f>C5/14</f>
        <v>1462.2357142857143</v>
      </c>
      <c r="E5" s="20">
        <f>C5/12</f>
        <v>1705.9416666666666</v>
      </c>
      <c r="F5" s="20">
        <f aca="true" t="shared" si="0" ref="F5:F18">E5*32.1%</f>
        <v>547.607275</v>
      </c>
      <c r="G5" s="20">
        <f>F5*12</f>
        <v>6571.2873</v>
      </c>
      <c r="H5" s="32">
        <f>C5+G5</f>
        <v>27042.5873</v>
      </c>
      <c r="I5" s="7"/>
      <c r="K5"/>
    </row>
    <row r="6" spans="1:11" ht="43.5" customHeight="1">
      <c r="A6" s="58" t="s">
        <v>26</v>
      </c>
      <c r="B6" s="11" t="s">
        <v>31</v>
      </c>
      <c r="C6" s="33">
        <v>19810.93</v>
      </c>
      <c r="D6" s="33">
        <f aca="true" t="shared" si="1" ref="D6:D16">C6/14</f>
        <v>1415.0664285714286</v>
      </c>
      <c r="E6" s="33">
        <f>C6/12</f>
        <v>1650.9108333333334</v>
      </c>
      <c r="F6" s="33">
        <f t="shared" si="0"/>
        <v>529.9423775</v>
      </c>
      <c r="G6" s="33">
        <f>F6*12</f>
        <v>6359.30853</v>
      </c>
      <c r="H6" s="34">
        <f>C6+G6</f>
        <v>26170.238530000002</v>
      </c>
      <c r="I6" s="7"/>
      <c r="K6"/>
    </row>
    <row r="7" spans="1:11" ht="51.75" thickBot="1">
      <c r="A7" s="59"/>
      <c r="B7" s="35" t="s">
        <v>30</v>
      </c>
      <c r="C7" s="42">
        <v>19040.51</v>
      </c>
      <c r="D7" s="22">
        <f t="shared" si="1"/>
        <v>1360.0364285714284</v>
      </c>
      <c r="E7" s="22">
        <f aca="true" t="shared" si="2" ref="E7:E18">C7/12</f>
        <v>1586.7091666666665</v>
      </c>
      <c r="F7" s="22">
        <f t="shared" si="0"/>
        <v>509.3336425</v>
      </c>
      <c r="G7" s="22">
        <f aca="true" t="shared" si="3" ref="G7:G17">F7*12</f>
        <v>6112.00371</v>
      </c>
      <c r="H7" s="36">
        <f aca="true" t="shared" si="4" ref="H7:H18">C7+G7</f>
        <v>25152.51371</v>
      </c>
      <c r="I7" s="7"/>
      <c r="K7"/>
    </row>
    <row r="8" spans="1:11" ht="12.75">
      <c r="A8" s="60" t="s">
        <v>16</v>
      </c>
      <c r="B8" s="16" t="s">
        <v>27</v>
      </c>
      <c r="C8" s="43">
        <v>18049.97</v>
      </c>
      <c r="D8" s="37">
        <f t="shared" si="1"/>
        <v>1289.2835714285716</v>
      </c>
      <c r="E8" s="37">
        <f t="shared" si="2"/>
        <v>1504.1641666666667</v>
      </c>
      <c r="F8" s="37">
        <f t="shared" si="0"/>
        <v>482.8366975</v>
      </c>
      <c r="G8" s="37">
        <f t="shared" si="3"/>
        <v>5794.040370000001</v>
      </c>
      <c r="H8" s="38">
        <f t="shared" si="4"/>
        <v>23844.010370000004</v>
      </c>
      <c r="I8" s="7"/>
      <c r="K8"/>
    </row>
    <row r="9" spans="1:11" ht="69" customHeight="1" thickBot="1">
      <c r="A9" s="61"/>
      <c r="B9" s="17" t="s">
        <v>29</v>
      </c>
      <c r="C9" s="44">
        <v>17829.84</v>
      </c>
      <c r="D9" s="21">
        <f t="shared" si="1"/>
        <v>1273.56</v>
      </c>
      <c r="E9" s="21">
        <f t="shared" si="2"/>
        <v>1485.82</v>
      </c>
      <c r="F9" s="21">
        <f t="shared" si="0"/>
        <v>476.94822</v>
      </c>
      <c r="G9" s="21">
        <f t="shared" si="3"/>
        <v>5723.37864</v>
      </c>
      <c r="H9" s="39">
        <f t="shared" si="4"/>
        <v>23553.21864</v>
      </c>
      <c r="I9" s="1"/>
      <c r="K9"/>
    </row>
    <row r="10" spans="1:11" ht="25.5">
      <c r="A10" s="62" t="s">
        <v>18</v>
      </c>
      <c r="B10" s="11" t="s">
        <v>28</v>
      </c>
      <c r="C10" s="45">
        <v>17609.73</v>
      </c>
      <c r="D10" s="33">
        <f t="shared" si="1"/>
        <v>1257.837857142857</v>
      </c>
      <c r="E10" s="33">
        <f t="shared" si="2"/>
        <v>1467.4775</v>
      </c>
      <c r="F10" s="33">
        <f t="shared" si="0"/>
        <v>471.0602775</v>
      </c>
      <c r="G10" s="33">
        <f t="shared" si="3"/>
        <v>5652.72333</v>
      </c>
      <c r="H10" s="34">
        <f t="shared" si="4"/>
        <v>23262.45333</v>
      </c>
      <c r="I10" s="3"/>
      <c r="K10"/>
    </row>
    <row r="11" spans="1:11" ht="38.25">
      <c r="A11" s="63"/>
      <c r="B11" s="9" t="s">
        <v>34</v>
      </c>
      <c r="C11" s="46">
        <v>17389.6</v>
      </c>
      <c r="D11" s="24">
        <f t="shared" si="1"/>
        <v>1242.1142857142856</v>
      </c>
      <c r="E11" s="24">
        <f t="shared" si="2"/>
        <v>1449.1333333333332</v>
      </c>
      <c r="F11" s="24">
        <f t="shared" si="0"/>
        <v>465.17179999999996</v>
      </c>
      <c r="G11" s="24">
        <f t="shared" si="3"/>
        <v>5582.061599999999</v>
      </c>
      <c r="H11" s="40">
        <f t="shared" si="4"/>
        <v>22971.6616</v>
      </c>
      <c r="I11" s="3"/>
      <c r="K11"/>
    </row>
    <row r="12" spans="1:11" ht="39" thickBot="1">
      <c r="A12" s="64"/>
      <c r="B12" s="13" t="s">
        <v>35</v>
      </c>
      <c r="C12" s="23">
        <v>16509.12</v>
      </c>
      <c r="D12" s="22">
        <f t="shared" si="1"/>
        <v>1179.222857142857</v>
      </c>
      <c r="E12" s="22">
        <f t="shared" si="2"/>
        <v>1375.76</v>
      </c>
      <c r="F12" s="22">
        <f t="shared" si="0"/>
        <v>441.61896</v>
      </c>
      <c r="G12" s="22">
        <f t="shared" si="3"/>
        <v>5299.42752</v>
      </c>
      <c r="H12" s="36">
        <f t="shared" si="4"/>
        <v>21808.54752</v>
      </c>
      <c r="I12" s="4"/>
      <c r="K12"/>
    </row>
    <row r="13" spans="1:11" ht="37.5" customHeight="1">
      <c r="A13" s="60" t="s">
        <v>19</v>
      </c>
      <c r="B13" s="16" t="s">
        <v>36</v>
      </c>
      <c r="C13" s="47">
        <v>16179.93</v>
      </c>
      <c r="D13" s="37">
        <v>1155.64</v>
      </c>
      <c r="E13" s="37">
        <f t="shared" si="2"/>
        <v>1348.3275</v>
      </c>
      <c r="F13" s="37">
        <f t="shared" si="0"/>
        <v>432.81312750000006</v>
      </c>
      <c r="G13" s="37">
        <f t="shared" si="3"/>
        <v>5193.757530000001</v>
      </c>
      <c r="H13" s="38">
        <f t="shared" si="4"/>
        <v>21373.687530000003</v>
      </c>
      <c r="I13" s="4"/>
      <c r="K13"/>
    </row>
    <row r="14" spans="1:11" ht="38.25">
      <c r="A14" s="65"/>
      <c r="B14" s="26" t="s">
        <v>37</v>
      </c>
      <c r="C14" s="48">
        <v>14528.02</v>
      </c>
      <c r="D14" s="25">
        <f t="shared" si="1"/>
        <v>1037.7157142857143</v>
      </c>
      <c r="E14" s="25">
        <f t="shared" si="2"/>
        <v>1210.6683333333333</v>
      </c>
      <c r="F14" s="25">
        <f t="shared" si="0"/>
        <v>388.624535</v>
      </c>
      <c r="G14" s="25">
        <f t="shared" si="3"/>
        <v>4663.49442</v>
      </c>
      <c r="H14" s="41">
        <f t="shared" si="4"/>
        <v>19191.51442</v>
      </c>
      <c r="I14" s="4"/>
      <c r="K14"/>
    </row>
    <row r="15" spans="1:11" ht="13.5" thickBot="1">
      <c r="A15" s="61"/>
      <c r="B15" s="17" t="s">
        <v>38</v>
      </c>
      <c r="C15" s="44">
        <v>13317.35</v>
      </c>
      <c r="D15" s="21">
        <f t="shared" si="1"/>
        <v>951.2392857142858</v>
      </c>
      <c r="E15" s="21">
        <f t="shared" si="2"/>
        <v>1109.7791666666667</v>
      </c>
      <c r="F15" s="21">
        <f t="shared" si="0"/>
        <v>356.23911250000003</v>
      </c>
      <c r="G15" s="21">
        <f t="shared" si="3"/>
        <v>4274.869350000001</v>
      </c>
      <c r="H15" s="39">
        <f t="shared" si="4"/>
        <v>17592.21935</v>
      </c>
      <c r="I15" s="1"/>
      <c r="K15"/>
    </row>
    <row r="16" spans="1:11" ht="12.75">
      <c r="A16" s="62" t="s">
        <v>21</v>
      </c>
      <c r="B16" s="11" t="s">
        <v>39</v>
      </c>
      <c r="C16" s="49">
        <v>13207.3</v>
      </c>
      <c r="D16" s="33">
        <f t="shared" si="1"/>
        <v>943.3785714285714</v>
      </c>
      <c r="E16" s="33">
        <f t="shared" si="2"/>
        <v>1100.6083333333333</v>
      </c>
      <c r="F16" s="33">
        <f t="shared" si="0"/>
        <v>353.295275</v>
      </c>
      <c r="G16" s="33">
        <f t="shared" si="3"/>
        <v>4239.5433</v>
      </c>
      <c r="H16" s="34">
        <f t="shared" si="4"/>
        <v>17446.8433</v>
      </c>
      <c r="I16" s="1"/>
      <c r="K16"/>
    </row>
    <row r="17" spans="1:11" ht="27.75" customHeight="1">
      <c r="A17" s="63"/>
      <c r="B17" s="9" t="s">
        <v>40</v>
      </c>
      <c r="C17" s="27">
        <v>12216.75</v>
      </c>
      <c r="D17" s="24">
        <v>872.62</v>
      </c>
      <c r="E17" s="24">
        <f t="shared" si="2"/>
        <v>1018.0625</v>
      </c>
      <c r="F17" s="24">
        <f t="shared" si="0"/>
        <v>326.7980625</v>
      </c>
      <c r="G17" s="24">
        <f t="shared" si="3"/>
        <v>3921.57675</v>
      </c>
      <c r="H17" s="40">
        <f t="shared" si="4"/>
        <v>16138.32675</v>
      </c>
      <c r="I17" s="1"/>
      <c r="K17"/>
    </row>
    <row r="18" spans="1:11" ht="13.5" thickBot="1">
      <c r="A18" s="64"/>
      <c r="B18" s="35" t="s">
        <v>41</v>
      </c>
      <c r="C18" s="23">
        <v>11666.44</v>
      </c>
      <c r="D18" s="23">
        <f>C18/14</f>
        <v>833.3171428571429</v>
      </c>
      <c r="E18" s="18">
        <f t="shared" si="2"/>
        <v>972.2033333333334</v>
      </c>
      <c r="F18" s="22">
        <f t="shared" si="0"/>
        <v>312.07727</v>
      </c>
      <c r="G18" s="23">
        <f>F18*12</f>
        <v>3744.92724</v>
      </c>
      <c r="H18" s="36">
        <f t="shared" si="4"/>
        <v>15411.36724</v>
      </c>
      <c r="I18" s="1"/>
      <c r="K18"/>
    </row>
    <row r="19" ht="13.5" thickBot="1"/>
    <row r="20" spans="1:4" ht="12.75" customHeight="1" thickBot="1">
      <c r="A20" s="66" t="s">
        <v>0</v>
      </c>
      <c r="B20" s="67"/>
      <c r="C20" s="67"/>
      <c r="D20" s="68"/>
    </row>
    <row r="21" spans="1:4" ht="12.75">
      <c r="A21" s="71" t="s">
        <v>1</v>
      </c>
      <c r="B21" s="71"/>
      <c r="C21" s="73">
        <v>54.47</v>
      </c>
      <c r="D21" s="74"/>
    </row>
    <row r="22" spans="1:5" ht="12.75">
      <c r="A22" s="72" t="s">
        <v>2</v>
      </c>
      <c r="B22" s="72"/>
      <c r="C22" s="75">
        <v>23.11</v>
      </c>
      <c r="D22" s="76"/>
      <c r="E22" s="50"/>
    </row>
    <row r="23" spans="1:4" ht="12.75">
      <c r="A23" s="72" t="s">
        <v>44</v>
      </c>
      <c r="B23" s="72"/>
      <c r="C23" s="75">
        <v>9.36</v>
      </c>
      <c r="D23" s="76"/>
    </row>
    <row r="24" spans="1:4" ht="12.75">
      <c r="A24" s="72" t="s">
        <v>3</v>
      </c>
      <c r="B24" s="72"/>
      <c r="C24" s="75">
        <f>0.29*1.007</f>
        <v>0.29202999999999996</v>
      </c>
      <c r="D24" s="76"/>
    </row>
  </sheetData>
  <sheetProtection/>
  <mergeCells count="15">
    <mergeCell ref="A21:B21"/>
    <mergeCell ref="A22:B22"/>
    <mergeCell ref="A23:B23"/>
    <mergeCell ref="A24:B24"/>
    <mergeCell ref="C21:D21"/>
    <mergeCell ref="C23:D23"/>
    <mergeCell ref="C24:D24"/>
    <mergeCell ref="C22:D22"/>
    <mergeCell ref="A1:H1"/>
    <mergeCell ref="A6:A7"/>
    <mergeCell ref="A8:A9"/>
    <mergeCell ref="A10:A12"/>
    <mergeCell ref="A13:A15"/>
    <mergeCell ref="A20:D20"/>
    <mergeCell ref="A16:A18"/>
  </mergeCells>
  <printOptions horizontalCentered="1"/>
  <pageMargins left="0.1968503937007874" right="0.35433070866141736" top="0.2362204724409449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17.57421875" style="1" bestFit="1" customWidth="1"/>
    <col min="2" max="2" width="65.00390625" style="0" customWidth="1"/>
    <col min="3" max="4" width="11.421875" style="1" customWidth="1"/>
  </cols>
  <sheetData>
    <row r="1" spans="1:2" ht="12.75">
      <c r="A1" s="54" t="s">
        <v>5</v>
      </c>
      <c r="B1" s="54" t="s">
        <v>6</v>
      </c>
    </row>
    <row r="2" spans="1:2" ht="51" customHeight="1">
      <c r="A2" s="51" t="s">
        <v>10</v>
      </c>
      <c r="B2" s="5" t="s">
        <v>11</v>
      </c>
    </row>
    <row r="3" spans="1:3" ht="58.5" customHeight="1">
      <c r="A3" s="51" t="s">
        <v>12</v>
      </c>
      <c r="B3" s="52" t="s">
        <v>13</v>
      </c>
      <c r="C3" s="3"/>
    </row>
    <row r="4" spans="1:3" ht="47.25" customHeight="1">
      <c r="A4" s="69" t="s">
        <v>14</v>
      </c>
      <c r="B4" s="70" t="s">
        <v>15</v>
      </c>
      <c r="C4" s="4"/>
    </row>
    <row r="5" spans="1:3" ht="39" customHeight="1">
      <c r="A5" s="69"/>
      <c r="B5" s="70"/>
      <c r="C5" s="4"/>
    </row>
    <row r="6" spans="1:2" ht="33.75">
      <c r="A6" s="51" t="s">
        <v>16</v>
      </c>
      <c r="B6" s="5" t="s">
        <v>17</v>
      </c>
    </row>
    <row r="7" spans="1:2" ht="35.25" customHeight="1">
      <c r="A7" s="51" t="s">
        <v>18</v>
      </c>
      <c r="B7" s="53" t="s">
        <v>46</v>
      </c>
    </row>
    <row r="8" spans="1:4" s="50" customFormat="1" ht="83.25" customHeight="1">
      <c r="A8" s="51" t="s">
        <v>19</v>
      </c>
      <c r="B8" s="5" t="s">
        <v>20</v>
      </c>
      <c r="C8" s="1"/>
      <c r="D8" s="1"/>
    </row>
    <row r="9" spans="1:2" ht="72" customHeight="1">
      <c r="A9" s="51" t="s">
        <v>21</v>
      </c>
      <c r="B9" s="5" t="s">
        <v>22</v>
      </c>
    </row>
    <row r="13" spans="1:2" ht="12.75">
      <c r="A13" s="4"/>
      <c r="B13" s="2"/>
    </row>
  </sheetData>
  <sheetProtection/>
  <mergeCells count="2">
    <mergeCell ref="A4:A5"/>
    <mergeCell ref="B4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Júlia Nebot Vilà</cp:lastModifiedBy>
  <cp:lastPrinted>2013-10-02T15:42:27Z</cp:lastPrinted>
  <dcterms:created xsi:type="dcterms:W3CDTF">2004-02-20T08:08:48Z</dcterms:created>
  <dcterms:modified xsi:type="dcterms:W3CDTF">2016-03-08T13:01:09Z</dcterms:modified>
  <cp:category/>
  <cp:version/>
  <cp:contentType/>
  <cp:contentStatus/>
</cp:coreProperties>
</file>