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Immobilitzat\"/>
    </mc:Choice>
  </mc:AlternateContent>
  <xr:revisionPtr revIDLastSave="0" documentId="8_{1F69A0E8-0E86-4BDB-B9C1-64703D69856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H37" i="4"/>
  <c r="H39" i="4"/>
  <c r="H40" i="4"/>
  <c r="H52" i="4" l="1"/>
  <c r="H36" i="4"/>
  <c r="F41" i="4"/>
  <c r="G41" i="4"/>
  <c r="G43" i="4" s="1"/>
  <c r="E41" i="4"/>
  <c r="H21" i="4"/>
  <c r="H22" i="4"/>
  <c r="H23" i="4"/>
  <c r="H24" i="4"/>
  <c r="H20" i="4"/>
  <c r="F25" i="4"/>
  <c r="F27" i="4" s="1"/>
  <c r="G25" i="4"/>
  <c r="G27" i="4" s="1"/>
  <c r="E25" i="4"/>
  <c r="H31" i="4"/>
  <c r="H32" i="4"/>
  <c r="H33" i="4"/>
  <c r="H34" i="4"/>
  <c r="H30" i="4"/>
  <c r="F35" i="4"/>
  <c r="G35" i="4"/>
  <c r="E35" i="4"/>
  <c r="H15" i="4"/>
  <c r="H16" i="4"/>
  <c r="H17" i="4"/>
  <c r="H18" i="4"/>
  <c r="H14" i="4"/>
  <c r="H19" i="4" s="1"/>
  <c r="G19" i="4"/>
  <c r="F19" i="4"/>
  <c r="E19" i="4"/>
  <c r="E43" i="4" l="1"/>
  <c r="E27" i="4"/>
  <c r="H41" i="4"/>
  <c r="F43" i="4"/>
  <c r="H25" i="4"/>
  <c r="H27" i="4" s="1"/>
  <c r="H35" i="4"/>
  <c r="E45" i="4" l="1"/>
  <c r="H43" i="4"/>
  <c r="H45" i="4" s="1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<sst xmlns="http://schemas.openxmlformats.org/spreadsheetml/2006/main" count="66" uniqueCount="59">
  <si>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</si>
  <si>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</si>
  <si>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</si>
  <si>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</si>
  <si>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</si>
  <si>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</si>
  <si>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</si>
  <si>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</si>
  <si>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</si>
  <si>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</si>
  <si>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</si>
  <si>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</si>
  <si>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</si>
  <si>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</si>
  <si>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</si>
  <si>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</si>
  <si>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</si>
  <si>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</si>
  <si>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</si>
  <si>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</si>
  <si>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</si>
  <si>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</si>
  <si>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</si>
  <si>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</si>
  <si>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</si>
  <si>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</si>
  <si>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</si>
  <si>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</si>
  <si>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</si>
  <si>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</si>
  <si>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</si>
  <si>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</si>
  <si>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</si>
  <si>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</si>
  <si>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</si>
  <si>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</si>
  <si>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</si>
  <si>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</si>
  <si>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</si>
  <si>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</si>
  <si>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</si>
  <si>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</si>
  <si>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</si>
  <si>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</si>
  <si>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</si>
  <si>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</si>
  <si>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</si>
  <si>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</si>
  <si>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</si>
  <si>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</si>
  <si>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</si>
  <si>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</si>
  <si>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</si>
  <si>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</si>
  <si>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</si>
  <si>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COMPTE</t>
  </si>
  <si>
    <t>TOTALMENT AMORTITZAT IMMOBILITZAT INTANGIBLE A 31-12-19</t>
  </si>
  <si>
    <t>TOTALMENT AMORTITZAT IMMOBILITZAT MATERIAL A 31-12-19</t>
  </si>
  <si>
    <t>IMPORT ELEMENTS TOTALMENT AMORTITZATS FURV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</si>
</sst>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topLeftCell="A34" workbookViewId="0">
      <selection activeCell="H51" sqref="H51"/>
    </sheetView>
  </sheetViews>
  <sheetFormatPr baseColWidth="10" defaultColWidth="11.453125" defaultRowHeight="14.5" x14ac:dyDescent="0.35"/>
  <cols>
    <col min="1" max="1" width="9.1796875" customWidth="1"/>
    <col min="2" max="2" width="12.1796875" style="1" bestFit="1" customWidth="1"/>
    <col min="3" max="3" width="13" style="1" customWidth="1"/>
    <col min="4" max="4" width="86" style="1" customWidth="1"/>
    <col min="5" max="5" width="18" style="2" customWidth="1"/>
    <col min="6" max="7" width="20.1796875" style="2" bestFit="1" customWidth="1"/>
    <col min="8" max="8" width="17.81640625" style="2" customWidth="1"/>
    <col min="9" max="9" width="13.1796875" style="3" customWidth="1"/>
    <col min="10" max="10" width="10" style="3" customWidth="1"/>
    <col min="11" max="11" width="16" style="3" customWidth="1"/>
    <col min="12" max="16384" width="11.453125" style="3"/>
  </cols>
  <sheetData>
    <row r="2" spans="1:10" customFormat="1" x14ac:dyDescent="0.35">
      <c r="B2" s="37"/>
      <c r="C2" s="37"/>
      <c r="D2" s="37"/>
      <c r="E2" s="37"/>
      <c r="F2" s="37"/>
      <c r="G2" s="36"/>
      <c r="H2" s="36"/>
    </row>
    <row r="3" spans="1:10" customFormat="1" x14ac:dyDescent="0.35">
      <c r="B3" s="37"/>
      <c r="C3" s="37"/>
      <c r="D3" s="37"/>
      <c r="E3" s="37"/>
      <c r="F3" s="37"/>
      <c r="G3" s="36"/>
      <c r="H3" s="36"/>
    </row>
    <row r="4" spans="1:10" customFormat="1" x14ac:dyDescent="0.35">
      <c r="B4" s="37"/>
      <c r="C4" s="37"/>
      <c r="D4" s="37"/>
      <c r="E4" s="37"/>
      <c r="F4" s="37"/>
      <c r="G4" s="36"/>
      <c r="H4" s="36"/>
    </row>
    <row r="5" spans="1:10" customFormat="1" x14ac:dyDescent="0.35">
      <c r="B5" s="37"/>
      <c r="C5" s="37"/>
      <c r="D5" s="37"/>
      <c r="E5" s="37"/>
      <c r="F5" s="37"/>
      <c r="G5" s="36"/>
      <c r="H5" s="36"/>
    </row>
    <row r="6" spans="1:10" customFormat="1" x14ac:dyDescent="0.35">
      <c r="B6" s="37"/>
      <c r="C6" s="37"/>
      <c r="D6" s="37"/>
      <c r="E6" s="37"/>
      <c r="F6" s="37"/>
      <c r="G6" s="36"/>
      <c r="H6" s="36"/>
    </row>
    <row r="7" spans="1:10" customFormat="1" x14ac:dyDescent="0.35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5">
      <c r="B8" s="38">
        <v>2019</v>
      </c>
      <c r="C8" s="39"/>
      <c r="D8" s="39"/>
      <c r="E8" s="39"/>
      <c r="F8" s="39"/>
      <c r="G8" s="36"/>
      <c r="H8" s="36"/>
    </row>
    <row r="9" spans="1:10" customFormat="1" x14ac:dyDescent="0.35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5">
      <c r="B10" s="6"/>
      <c r="C10" s="6"/>
      <c r="D10" s="6"/>
      <c r="E10" s="7"/>
      <c r="F10" s="7"/>
      <c r="G10" s="7"/>
      <c r="H10" s="7"/>
    </row>
    <row r="11" spans="1:10" x14ac:dyDescent="0.35">
      <c r="B11" s="4"/>
      <c r="C11" s="4"/>
      <c r="D11" s="4"/>
      <c r="E11" s="5"/>
      <c r="F11" s="5"/>
      <c r="G11" s="5"/>
      <c r="H11" s="5"/>
    </row>
    <row r="12" spans="1:10" x14ac:dyDescent="0.35">
      <c r="B12" s="4"/>
      <c r="C12" s="4"/>
      <c r="D12" s="4"/>
      <c r="E12" s="5"/>
      <c r="F12" s="5"/>
      <c r="G12" s="5"/>
      <c r="H12" s="5"/>
    </row>
    <row r="13" spans="1:10" s="9" customFormat="1" ht="15.5" x14ac:dyDescent="0.35">
      <c r="A13"/>
      <c r="B13" s="8" t="s">
        <v>51</v>
      </c>
      <c r="C13" s="8" t="s">
        <v>55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5">
      <c r="A14"/>
      <c r="B14" s="11">
        <v>2019</v>
      </c>
      <c r="C14" s="11" t="s">
        <v>0</v>
      </c>
      <c r="D14" s="11" t="s">
        <v>31</v>
      </c>
      <c r="E14" s="12">
        <v>195471.32</v>
      </c>
      <c r="F14" s="12">
        <v>0</v>
      </c>
      <c r="G14" s="12">
        <v>0</v>
      </c>
      <c r="H14" s="12">
        <f>E14+F14-G14</f>
        <v>195471.32</v>
      </c>
      <c r="I14" s="13"/>
      <c r="J14" s="13"/>
    </row>
    <row r="15" spans="1:10" s="10" customFormat="1" ht="15" x14ac:dyDescent="0.35">
      <c r="A15"/>
      <c r="B15" s="11">
        <v>2019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5">
      <c r="A16"/>
      <c r="B16" s="11">
        <v>2019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5">
      <c r="A17"/>
      <c r="B17" s="11">
        <v>2019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5">
      <c r="A18"/>
      <c r="B18" s="11">
        <v>2019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5">
      <c r="A19"/>
      <c r="B19" s="14"/>
      <c r="C19" s="14"/>
      <c r="D19" s="14" t="s">
        <v>44</v>
      </c>
      <c r="E19" s="15">
        <f>SUM(E14:E18)</f>
        <v>2424358.8799999994</v>
      </c>
      <c r="F19" s="15">
        <f>SUM(F14:F18)</f>
        <v>0</v>
      </c>
      <c r="G19" s="15">
        <f>SUM(G14:G18)</f>
        <v>0</v>
      </c>
      <c r="H19" s="15">
        <f>SUM(H14:H18)</f>
        <v>2424358.8799999994</v>
      </c>
      <c r="I19" s="13"/>
      <c r="J19" s="13"/>
    </row>
    <row r="20" spans="1:10" s="10" customFormat="1" ht="15" x14ac:dyDescent="0.35">
      <c r="A20"/>
      <c r="B20" s="11">
        <v>2019</v>
      </c>
      <c r="C20" s="11" t="s">
        <v>5</v>
      </c>
      <c r="D20" s="11" t="s">
        <v>35</v>
      </c>
      <c r="E20" s="12">
        <v>41727.019999999997</v>
      </c>
      <c r="F20" s="12">
        <v>0</v>
      </c>
      <c r="G20" s="12">
        <v>308</v>
      </c>
      <c r="H20" s="12">
        <f>E20+F20-G20</f>
        <v>41419.019999999997</v>
      </c>
      <c r="I20" s="13"/>
      <c r="J20" s="13"/>
    </row>
    <row r="21" spans="1:10" s="10" customFormat="1" ht="15" x14ac:dyDescent="0.35">
      <c r="A21"/>
      <c r="B21" s="11">
        <v>2019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5">
      <c r="A22"/>
      <c r="B22" s="11">
        <v>2019</v>
      </c>
      <c r="C22" s="11" t="s">
        <v>7</v>
      </c>
      <c r="D22" s="11" t="s">
        <v>37</v>
      </c>
      <c r="E22" s="12">
        <v>43822.490000000005</v>
      </c>
      <c r="F22" s="12">
        <v>100.5</v>
      </c>
      <c r="G22" s="12">
        <v>124.19</v>
      </c>
      <c r="H22" s="12">
        <f t="shared" si="1"/>
        <v>43798.8</v>
      </c>
      <c r="I22" s="13"/>
      <c r="J22" s="13"/>
    </row>
    <row r="23" spans="1:10" s="10" customFormat="1" ht="15" x14ac:dyDescent="0.35">
      <c r="A23"/>
      <c r="B23" s="11">
        <v>2019</v>
      </c>
      <c r="C23" s="11" t="s">
        <v>8</v>
      </c>
      <c r="D23" s="11" t="s">
        <v>38</v>
      </c>
      <c r="E23" s="12">
        <v>71457.33</v>
      </c>
      <c r="F23" s="12">
        <v>6694</v>
      </c>
      <c r="G23" s="12">
        <v>20</v>
      </c>
      <c r="H23" s="12">
        <f t="shared" si="1"/>
        <v>78131.33</v>
      </c>
      <c r="I23" s="13"/>
      <c r="J23" s="13"/>
    </row>
    <row r="24" spans="1:10" s="10" customFormat="1" ht="15" x14ac:dyDescent="0.35">
      <c r="A24"/>
      <c r="B24" s="11">
        <v>2019</v>
      </c>
      <c r="C24" s="11" t="s">
        <v>9</v>
      </c>
      <c r="D24" s="11" t="s">
        <v>39</v>
      </c>
      <c r="E24" s="12">
        <v>50072.82</v>
      </c>
      <c r="F24" s="12">
        <v>529.67999999999995</v>
      </c>
      <c r="G24" s="12">
        <v>0</v>
      </c>
      <c r="H24" s="12">
        <f t="shared" si="1"/>
        <v>50602.5</v>
      </c>
      <c r="I24" s="13"/>
      <c r="J24" s="13"/>
    </row>
    <row r="25" spans="1:10" s="10" customFormat="1" ht="15" x14ac:dyDescent="0.35">
      <c r="A25"/>
      <c r="B25" s="14"/>
      <c r="C25" s="14"/>
      <c r="D25" s="14" t="s">
        <v>45</v>
      </c>
      <c r="E25" s="15">
        <f>SUM(E20:E24)</f>
        <v>265041.62</v>
      </c>
      <c r="F25" s="15">
        <f t="shared" ref="F25:H25" si="2">SUM(F20:F24)</f>
        <v>7324.18</v>
      </c>
      <c r="G25" s="15">
        <f t="shared" si="2"/>
        <v>452.19</v>
      </c>
      <c r="H25" s="15">
        <f t="shared" si="2"/>
        <v>271913.61</v>
      </c>
      <c r="I25" s="13"/>
      <c r="J25" s="13"/>
    </row>
    <row r="26" spans="1:10" s="10" customFormat="1" ht="15" x14ac:dyDescent="0.35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5">
      <c r="A27"/>
      <c r="B27" s="16"/>
      <c r="C27" s="16"/>
      <c r="D27" s="16" t="s">
        <v>27</v>
      </c>
      <c r="E27" s="17">
        <f>E19+E25</f>
        <v>2689400.4999999995</v>
      </c>
      <c r="F27" s="17">
        <f t="shared" ref="F27:H27" si="3">F19+F25</f>
        <v>7324.18</v>
      </c>
      <c r="G27" s="17">
        <f t="shared" si="3"/>
        <v>452.19</v>
      </c>
      <c r="H27" s="17">
        <f t="shared" si="3"/>
        <v>2696272.4899999993</v>
      </c>
      <c r="I27" s="13"/>
      <c r="J27" s="13"/>
    </row>
    <row r="28" spans="1:10" s="10" customFormat="1" ht="15" x14ac:dyDescent="0.35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5" x14ac:dyDescent="0.35">
      <c r="A29"/>
      <c r="B29" s="8" t="s">
        <v>51</v>
      </c>
      <c r="C29" s="8" t="s">
        <v>55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5">
      <c r="A30"/>
      <c r="B30" s="11">
        <v>2019</v>
      </c>
      <c r="C30" s="11" t="s">
        <v>10</v>
      </c>
      <c r="D30" s="11" t="s">
        <v>11</v>
      </c>
      <c r="E30" s="12">
        <v>-182710.87</v>
      </c>
      <c r="F30" s="12">
        <v>-9238.5400000000009</v>
      </c>
      <c r="G30" s="12">
        <v>0</v>
      </c>
      <c r="H30" s="12">
        <f>E30+F30-G30</f>
        <v>-191949.41</v>
      </c>
      <c r="I30" s="13"/>
      <c r="J30" s="13"/>
    </row>
    <row r="31" spans="1:10" s="10" customFormat="1" ht="15" x14ac:dyDescent="0.35">
      <c r="A31"/>
      <c r="B31" s="11">
        <v>2019</v>
      </c>
      <c r="C31" s="11" t="s">
        <v>12</v>
      </c>
      <c r="D31" s="11" t="s">
        <v>13</v>
      </c>
      <c r="E31" s="12">
        <v>-609672.87000000011</v>
      </c>
      <c r="F31" s="12">
        <v>-63295.05</v>
      </c>
      <c r="G31" s="12">
        <v>0</v>
      </c>
      <c r="H31" s="12">
        <f t="shared" ref="H31:H34" si="4">E31+F31-G31</f>
        <v>-672967.92000000016</v>
      </c>
      <c r="I31" s="13"/>
      <c r="J31" s="13"/>
    </row>
    <row r="32" spans="1:10" s="10" customFormat="1" ht="15" x14ac:dyDescent="0.35">
      <c r="A32"/>
      <c r="B32" s="11">
        <v>2019</v>
      </c>
      <c r="C32" s="11" t="s">
        <v>14</v>
      </c>
      <c r="D32" s="11" t="s">
        <v>15</v>
      </c>
      <c r="E32" s="12">
        <v>-340605.66</v>
      </c>
      <c r="F32" s="12">
        <v>0</v>
      </c>
      <c r="G32" s="12">
        <v>0</v>
      </c>
      <c r="H32" s="12">
        <f t="shared" si="4"/>
        <v>-340605.66</v>
      </c>
      <c r="I32" s="13"/>
      <c r="J32" s="13"/>
    </row>
    <row r="33" spans="1:10" s="10" customFormat="1" ht="15" x14ac:dyDescent="0.35">
      <c r="A33"/>
      <c r="B33" s="11">
        <v>2019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5">
      <c r="A34"/>
      <c r="B34" s="11">
        <v>2019</v>
      </c>
      <c r="C34" s="11" t="s">
        <v>18</v>
      </c>
      <c r="D34" s="11" t="s">
        <v>19</v>
      </c>
      <c r="E34" s="12">
        <v>-66563.650000000009</v>
      </c>
      <c r="F34" s="12">
        <v>-4930.67</v>
      </c>
      <c r="G34" s="12">
        <v>0</v>
      </c>
      <c r="H34" s="12">
        <f t="shared" si="4"/>
        <v>-71494.320000000007</v>
      </c>
      <c r="I34" s="13"/>
      <c r="J34" s="13"/>
    </row>
    <row r="35" spans="1:10" s="10" customFormat="1" ht="15" x14ac:dyDescent="0.35">
      <c r="A35"/>
      <c r="B35" s="14"/>
      <c r="C35" s="14"/>
      <c r="D35" s="14" t="s">
        <v>46</v>
      </c>
      <c r="E35" s="15">
        <f>SUM(E30:E34)</f>
        <v>-1425291.6600000001</v>
      </c>
      <c r="F35" s="15">
        <f t="shared" ref="F35:H35" si="5">SUM(F30:F34)</f>
        <v>-77464.259999999995</v>
      </c>
      <c r="G35" s="15">
        <f t="shared" si="5"/>
        <v>0</v>
      </c>
      <c r="H35" s="15">
        <f t="shared" si="5"/>
        <v>-1502755.9200000002</v>
      </c>
      <c r="I35" s="13"/>
      <c r="J35" s="13"/>
    </row>
    <row r="36" spans="1:10" s="10" customFormat="1" ht="15" x14ac:dyDescent="0.35">
      <c r="A36"/>
      <c r="B36" s="11">
        <v>2019</v>
      </c>
      <c r="C36" s="11" t="s">
        <v>20</v>
      </c>
      <c r="D36" s="11" t="s">
        <v>43</v>
      </c>
      <c r="E36" s="12">
        <v>-18748.03</v>
      </c>
      <c r="F36" s="12">
        <v>-2317.9699999999998</v>
      </c>
      <c r="G36" s="12">
        <v>-65.55</v>
      </c>
      <c r="H36" s="12">
        <f>E36+F36-G36</f>
        <v>-21000.45</v>
      </c>
      <c r="I36" s="13"/>
      <c r="J36" s="13"/>
    </row>
    <row r="37" spans="1:10" s="10" customFormat="1" ht="15" x14ac:dyDescent="0.35">
      <c r="A37"/>
      <c r="B37" s="11">
        <v>2019</v>
      </c>
      <c r="C37" s="11" t="s">
        <v>21</v>
      </c>
      <c r="D37" s="11" t="s">
        <v>22</v>
      </c>
      <c r="E37" s="12">
        <v>-40369.700000000004</v>
      </c>
      <c r="F37" s="12">
        <v>-2443.4</v>
      </c>
      <c r="G37" s="12">
        <v>0</v>
      </c>
      <c r="H37" s="12">
        <f t="shared" ref="H37:H40" si="6">E37+F37-G37</f>
        <v>-42813.100000000006</v>
      </c>
      <c r="I37" s="13"/>
      <c r="J37" s="13"/>
    </row>
    <row r="38" spans="1:10" s="10" customFormat="1" ht="15" x14ac:dyDescent="0.35">
      <c r="A38"/>
      <c r="B38" s="11">
        <v>2019</v>
      </c>
      <c r="C38" s="11" t="s">
        <v>23</v>
      </c>
      <c r="D38" s="11" t="s">
        <v>41</v>
      </c>
      <c r="E38" s="12">
        <v>-33050.800000000003</v>
      </c>
      <c r="F38" s="12">
        <v>-1823.02</v>
      </c>
      <c r="G38" s="12">
        <v>-100.99</v>
      </c>
      <c r="H38" s="12">
        <f>E38+F38-G38</f>
        <v>-34772.83</v>
      </c>
      <c r="I38" s="13"/>
      <c r="J38" s="13"/>
    </row>
    <row r="39" spans="1:10" s="10" customFormat="1" ht="15" x14ac:dyDescent="0.35">
      <c r="A39"/>
      <c r="B39" s="11">
        <v>2019</v>
      </c>
      <c r="C39" s="11" t="s">
        <v>24</v>
      </c>
      <c r="D39" s="11" t="s">
        <v>42</v>
      </c>
      <c r="E39" s="12">
        <v>-57354.899999999994</v>
      </c>
      <c r="F39" s="12">
        <v>-8046.3</v>
      </c>
      <c r="G39" s="12">
        <v>-20</v>
      </c>
      <c r="H39" s="12">
        <f t="shared" si="6"/>
        <v>-65381.2</v>
      </c>
      <c r="I39" s="13"/>
      <c r="J39" s="13"/>
    </row>
    <row r="40" spans="1:10" s="10" customFormat="1" ht="15" x14ac:dyDescent="0.35">
      <c r="A40"/>
      <c r="B40" s="11">
        <v>2019</v>
      </c>
      <c r="C40" s="11" t="s">
        <v>25</v>
      </c>
      <c r="D40" s="11" t="s">
        <v>40</v>
      </c>
      <c r="E40" s="12">
        <v>-43586.1</v>
      </c>
      <c r="F40" s="12">
        <v>-938.79</v>
      </c>
      <c r="G40" s="12">
        <v>0</v>
      </c>
      <c r="H40" s="12">
        <f t="shared" si="6"/>
        <v>-44524.89</v>
      </c>
      <c r="I40" s="13"/>
      <c r="J40" s="13"/>
    </row>
    <row r="41" spans="1:10" s="10" customFormat="1" ht="15" x14ac:dyDescent="0.35">
      <c r="A41"/>
      <c r="B41" s="14"/>
      <c r="C41" s="14"/>
      <c r="D41" s="14" t="s">
        <v>47</v>
      </c>
      <c r="E41" s="15">
        <f>SUM(E36:E40)</f>
        <v>-193109.53</v>
      </c>
      <c r="F41" s="15">
        <f t="shared" ref="F41:G41" si="7">SUM(F36:F40)</f>
        <v>-15569.48</v>
      </c>
      <c r="G41" s="15">
        <f t="shared" si="7"/>
        <v>-186.54</v>
      </c>
      <c r="H41" s="15">
        <f>E41+F41-G41</f>
        <v>-208492.47</v>
      </c>
      <c r="I41" s="13"/>
      <c r="J41" s="13"/>
    </row>
    <row r="42" spans="1:10" s="10" customFormat="1" ht="15" x14ac:dyDescent="0.35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5">
      <c r="A43"/>
      <c r="B43" s="16"/>
      <c r="C43" s="16"/>
      <c r="D43" s="16" t="s">
        <v>48</v>
      </c>
      <c r="E43" s="20">
        <f>E35+E41</f>
        <v>-1618401.1900000002</v>
      </c>
      <c r="F43" s="20">
        <f t="shared" ref="F43:H43" si="8">F35+F41</f>
        <v>-93033.739999999991</v>
      </c>
      <c r="G43" s="20">
        <f t="shared" si="8"/>
        <v>-186.54</v>
      </c>
      <c r="H43" s="20">
        <f t="shared" si="8"/>
        <v>-1711248.3900000001</v>
      </c>
      <c r="I43" s="13"/>
      <c r="J43" s="13"/>
    </row>
    <row r="44" spans="1:10" s="10" customFormat="1" ht="15" x14ac:dyDescent="0.35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5">
      <c r="A45"/>
      <c r="B45" s="21"/>
      <c r="C45" s="21"/>
      <c r="D45" s="22" t="s">
        <v>30</v>
      </c>
      <c r="E45" s="23">
        <f>E27+E43</f>
        <v>1070999.3099999994</v>
      </c>
      <c r="F45" s="23"/>
      <c r="G45" s="23"/>
      <c r="H45" s="23">
        <f t="shared" ref="H45" si="9">H27+H43</f>
        <v>985024.09999999916</v>
      </c>
    </row>
    <row r="46" spans="1:10" s="10" customFormat="1" ht="15" x14ac:dyDescent="0.35">
      <c r="A46"/>
      <c r="B46" s="24"/>
      <c r="C46" s="24"/>
      <c r="D46" s="24"/>
      <c r="E46" s="25"/>
      <c r="F46" s="25"/>
      <c r="G46" s="25"/>
      <c r="H46" s="25"/>
    </row>
    <row r="47" spans="1:10" s="10" customFormat="1" ht="15.5" thickBot="1" x14ac:dyDescent="0.4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5">
      <c r="A48"/>
      <c r="B48" s="24"/>
      <c r="C48" s="24"/>
      <c r="D48" s="26" t="s">
        <v>56</v>
      </c>
      <c r="E48" s="27"/>
      <c r="F48" s="27"/>
      <c r="G48" s="27"/>
      <c r="H48" s="32">
        <v>406154.64</v>
      </c>
    </row>
    <row r="49" spans="1:8" s="10" customFormat="1" ht="15" x14ac:dyDescent="0.35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5">
      <c r="A50"/>
      <c r="B50" s="24"/>
      <c r="C50" s="24"/>
      <c r="D50" s="28" t="s">
        <v>57</v>
      </c>
      <c r="E50" s="29"/>
      <c r="F50" s="29"/>
      <c r="G50" s="29"/>
      <c r="H50" s="33">
        <v>120002.43</v>
      </c>
    </row>
    <row r="51" spans="1:8" s="10" customFormat="1" ht="15" x14ac:dyDescent="0.35">
      <c r="A51"/>
      <c r="B51" s="24"/>
      <c r="C51" s="24"/>
      <c r="D51" s="28"/>
      <c r="E51" s="29"/>
      <c r="F51" s="29"/>
      <c r="G51" s="29"/>
      <c r="H51" s="34"/>
    </row>
    <row r="52" spans="1:8" s="10" customFormat="1" ht="15.5" thickBot="1" x14ac:dyDescent="0.4">
      <c r="A52"/>
      <c r="B52" s="24"/>
      <c r="C52" s="24"/>
      <c r="D52" s="30" t="s">
        <v>58</v>
      </c>
      <c r="E52" s="31"/>
      <c r="F52" s="31"/>
      <c r="G52" s="31"/>
      <c r="H52" s="35">
        <f>SUM(H48:H51)</f>
        <v>526157.07000000007</v>
      </c>
    </row>
    <row r="53" spans="1:8" s="10" customFormat="1" ht="15" x14ac:dyDescent="0.35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5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5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5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5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5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5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5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5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5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5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5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5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5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pageSetup paperSize="9" orientation="portrait" r:id="rId1"/>
  <ignoredErrors>
    <ignoredError sqref="C59:H60 C14:D18 C27:D32 C19:D26 C33:D34 C54:G58 C41:D47 C36:D40 C35:D35 C49:D49 C48 C51:D51 C50 C53:D53 C52 F14:G18 F33:G34 F37:G37" numberStoredAsText="1"/>
    <ignoredError sqref="H14:H18 E19:G19 E27:G29 E41:G53 E35:G35 E25:G26 F21:G21 F31:G32 F20 G30" numberStoredAsText="1" unlockedFormula="1"/>
    <ignoredError sqref="H57:H58" numberStoredAsText="1" formula="1"/>
    <ignoredError sqref="H19:H26 H27:H35 H54:H56 H41:H47 H36:H40 H49 H51:H53" numberStoredAsText="1" formula="1" unlockedFormula="1"/>
    <ignoredError sqref="I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Eugenia Nieto Nieto</cp:lastModifiedBy>
  <cp:lastPrinted>2015-03-09T15:56:50Z</cp:lastPrinted>
  <dcterms:created xsi:type="dcterms:W3CDTF">2014-12-01T16:24:50Z</dcterms:created>
  <dcterms:modified xsi:type="dcterms:W3CDTF">2020-05-28T16:18:32Z</dcterms:modified>
</cp:coreProperties>
</file>